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增地方政府一般债券情况表 " sheetId="5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'新增地方政府一般债券情况表 '!$B$6:$W$17</definedName>
    <definedName name="_xlnm._FilterDatabase" localSheetId="1" hidden="1">新增地方政府专项债券情况表!$B$7:$S$20</definedName>
    <definedName name="_xlnm.Print_Titles" localSheetId="0">'新增地方政府一般债券情况表 '!$3:$6</definedName>
    <definedName name="_xlnm.Print_Titles" localSheetId="1">新增地方政府专项债券情况表!$3:$6</definedName>
    <definedName name="_xlnm._FilterDatabase" localSheetId="3" hidden="1">新增地方政府专项债券资金收支情况表!#REF!</definedName>
  </definedNames>
  <calcPr calcId="144525"/>
</workbook>
</file>

<file path=xl/comments1.xml><?xml version="1.0" encoding="utf-8"?>
<comments xmlns="http://schemas.openxmlformats.org/spreadsheetml/2006/main">
  <authors>
    <author>申悦</author>
  </authors>
  <commentLis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Q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<sst xmlns="http://schemas.openxmlformats.org/spreadsheetml/2006/main" count="295" uniqueCount="117">
  <si>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</si>
  <si>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</si>
  <si>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遂宁市安居区截至2022年末新增地方政府一般债券情况表</t>
  </si>
  <si>
    <t>单位：亿元</t>
  </si>
  <si>
    <t>地区/单位</t>
  </si>
  <si>
    <t>债券名称</t>
  </si>
  <si>
    <t>债券基本信息</t>
  </si>
  <si>
    <t>项目名称</t>
  </si>
  <si>
    <t>项目主管部门</t>
  </si>
  <si>
    <t>债券项目总投资</t>
  </si>
  <si>
    <t>债券项目已实现投资</t>
  </si>
  <si>
    <t>项目建设进度/运营情况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</si>
  <si>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</si>
  <si>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</si>
  <si>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</si>
  <si>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</si>
  <si>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</si>
  <si>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</si>
  <si>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</si>
  <si>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</si>
  <si>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遂宁市安居区</t>
  </si>
  <si>
    <t>2017年四川省政府一般债券（十一期）</t>
  </si>
  <si>
    <t>140923</t>
  </si>
  <si>
    <t>一般债券</t>
  </si>
  <si>
    <t>4.28</t>
  </si>
  <si>
    <t>7年</t>
  </si>
  <si>
    <t>安居区东岳庙水库灌区配套改造省级试点项目实施方案</t>
  </si>
  <si>
    <t>遂宁市安居区水利局</t>
  </si>
  <si>
    <t>未完工</t>
  </si>
  <si>
    <t>三仙湖水库项目</t>
  </si>
  <si>
    <t>下闸蓄水验收</t>
  </si>
  <si>
    <t>2017年四川省政府一般债券（十二期）</t>
  </si>
  <si>
    <t>140924</t>
  </si>
  <si>
    <t>4.29</t>
  </si>
  <si>
    <t>10年</t>
  </si>
  <si>
    <t>2017年四川省政府一般债券（十期）</t>
  </si>
  <si>
    <t>140922</t>
  </si>
  <si>
    <t>4.18</t>
  </si>
  <si>
    <t>5年</t>
  </si>
  <si>
    <t>2022年四川省政府一般债券（七期）</t>
  </si>
  <si>
    <t>2271358</t>
  </si>
  <si>
    <t>小型水库安全运行</t>
  </si>
  <si>
    <t>项目正在建设</t>
  </si>
  <si>
    <t>表2</t>
  </si>
  <si>
    <t>遂宁市安居区截至2022年末新增地方政府专项债券情况表</t>
  </si>
  <si>
    <t xml:space="preserve">                债券基本信息</t>
  </si>
  <si>
    <t>债券项目资产类型</t>
  </si>
  <si>
    <t>项目对应形成资产情况</t>
  </si>
  <si>
    <t>已取得项目收益</t>
  </si>
  <si>
    <t>备注</t>
  </si>
  <si>
    <t>2020年四川省城乡基础设施建设专项债券（三十期）-2020年四川省政府专项债券（一百零三期）</t>
  </si>
  <si>
    <t>104932</t>
  </si>
  <si>
    <t>其他自平衡专项债券</t>
  </si>
  <si>
    <t>3.82</t>
  </si>
  <si>
    <t>15年</t>
  </si>
  <si>
    <t>供水</t>
  </si>
  <si>
    <t>无</t>
  </si>
  <si>
    <t>备选库项目-遂宁市安居区仙湖自来水厂建设项目</t>
  </si>
  <si>
    <t>厂区完成修建，达到联动调试阶段。厂外管道完成62公里，占总长度93%。</t>
  </si>
  <si>
    <t>2021年四川省城乡基础设施建设专项债券（九期）-2021年四川省政府专项债券（二十七期）</t>
  </si>
  <si>
    <t>173870</t>
  </si>
  <si>
    <t>3.59</t>
  </si>
  <si>
    <t>2020年四川省城乡基础设施建设专项债券（十八期）-2020年四川省政府专项债券（六十五期）</t>
  </si>
  <si>
    <t>160731</t>
  </si>
  <si>
    <t>2.93</t>
  </si>
  <si>
    <t>其他农林水利建设</t>
  </si>
  <si>
    <t>备选库项目-安居城镇全域供水基础设施建设项目</t>
  </si>
  <si>
    <t>一标段：毗卢寺水厂已完工，目前正在进行设备制水调试；新生水厂水处理结构建筑物完工，取水浮船安装完成，金属设备安装完成，电气安装完成98%；二标段：累计完PE管管道安装59.65km。毗卢寺片区完成球磨铸铁管17.09km，横山加压泵房完成，清水池底板浇筑完成。</t>
  </si>
  <si>
    <t>2020年四川省城乡基础设施建设专项债券（二十九期）-2020年四川省政府专项债券（一百零二期）</t>
  </si>
  <si>
    <t>104931</t>
  </si>
  <si>
    <t>3.37</t>
  </si>
  <si>
    <t>2021年四川省城乡基础设施建设专项债券（八期）-2021年四川省政府专项债券（二十六期）</t>
  </si>
  <si>
    <t>173869</t>
  </si>
  <si>
    <t>3.23</t>
  </si>
  <si>
    <t>2021年四川省城乡基础设施建设专项债券（三期）-2021年四川省政府专项债券（五期）</t>
  </si>
  <si>
    <t>173714</t>
  </si>
  <si>
    <t>3.34</t>
  </si>
  <si>
    <t>水利建设</t>
  </si>
  <si>
    <t>备选库项目-三仙湖水库工程</t>
  </si>
  <si>
    <t>2020年四川省水务建设专项债券（二期）-2020年四川省政府专项债券（十三期）</t>
  </si>
  <si>
    <t>160554</t>
  </si>
  <si>
    <t>普通专项债券</t>
  </si>
  <si>
    <t>3.67</t>
  </si>
  <si>
    <t>2021年四川省城乡基础设施建设专项债券（四期）-2021年四川省政府专项债券（六期）</t>
  </si>
  <si>
    <t>173715</t>
  </si>
  <si>
    <t>3.71</t>
  </si>
  <si>
    <r>
      <rPr>
        <sz val="10"/>
        <rFont val="Arial"/>
        <charset val="0"/>
      </rPr>
      <t>2022</t>
    </r>
    <r>
      <rPr>
        <sz val="10"/>
        <rFont val="宋体"/>
        <charset val="0"/>
      </rPr>
      <t>年四川省城乡基础设施建设专项债券（二期）</t>
    </r>
    <r>
      <rPr>
        <sz val="10"/>
        <rFont val="Arial"/>
        <charset val="0"/>
      </rPr>
      <t>-2022</t>
    </r>
    <r>
      <rPr>
        <sz val="10"/>
        <rFont val="宋体"/>
        <charset val="0"/>
      </rPr>
      <t>年四川省政府专项债券（五期）</t>
    </r>
  </si>
  <si>
    <t>2205154</t>
  </si>
  <si>
    <r>
      <rPr>
        <sz val="10"/>
        <rFont val="Arial"/>
        <charset val="0"/>
      </rPr>
      <t>2022</t>
    </r>
    <r>
      <rPr>
        <sz val="10"/>
        <rFont val="宋体"/>
        <charset val="0"/>
      </rPr>
      <t>年四川省城乡基础设施建设专项债券（十期）</t>
    </r>
    <r>
      <rPr>
        <sz val="10"/>
        <rFont val="Arial"/>
        <charset val="0"/>
      </rPr>
      <t>-2022</t>
    </r>
    <r>
      <rPr>
        <sz val="10"/>
        <rFont val="宋体"/>
        <charset val="0"/>
      </rPr>
      <t>年四川省政府专项债券（二十六期）</t>
    </r>
  </si>
  <si>
    <t>2205230</t>
  </si>
  <si>
    <t>20年</t>
  </si>
  <si>
    <t>遂宁市安居区中型水库供水一体化建设项目</t>
  </si>
  <si>
    <t>正在建设中</t>
  </si>
  <si>
    <t>表3</t>
  </si>
  <si>
    <t>遂宁市安居区截至2022年末新增地方政府一般债券资金收支情况表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</si>
  <si>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</si>
  <si>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</si>
  <si>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</si>
  <si>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</si>
  <si>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</si>
  <si>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2016年四川省政府一般债券（十一期）</t>
  </si>
  <si>
    <t>213 农林水支出</t>
  </si>
  <si>
    <t>201</t>
  </si>
  <si>
    <t>204</t>
  </si>
  <si>
    <t>205</t>
  </si>
  <si>
    <t>206</t>
  </si>
  <si>
    <t>表4</t>
  </si>
  <si>
    <t>遂宁市安居区截至2022年末新增地方政府专项债券资金收支情况表</t>
  </si>
  <si>
    <t>截至2022年末新增专项债券资金收入</t>
  </si>
  <si>
    <t>截至2022年末新增专项债券资金安排的支出</t>
  </si>
  <si>
    <t>22904-其他政府性基金及对应专项债务收入安排的支出</t>
  </si>
  <si>
    <t>207</t>
  </si>
  <si>
    <t>208</t>
  </si>
  <si>
    <t>2022年四川省城乡基础设施建设专项债券（二期）-2022年四川省政府专项债券（五期）</t>
  </si>
  <si>
    <t>210</t>
  </si>
  <si>
    <t>2022年四川省城乡基础设施建设专项债券（十期）-2022年四川省政府专项债券（二十六期）</t>
  </si>
  <si>
    <t>…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</si>
</sst>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\.0000"/>
    <numFmt numFmtId="178" formatCode="0.0000_ "/>
    <numFmt numFmtId="179" formatCode="_ * #,##0.0000_ ;_ * \-#,##0.0000_ ;_ * &quot;-&quot;????_ ;_ @_ "/>
    <numFmt numFmtId="180" formatCode="#,##0.0000"/>
  </numFmts>
  <fonts count="48">
    <font>
      <sz val="11"/>
      <color indexed="8"/>
      <name val="宋体"/>
      <charset val="1"/>
      <scheme val="minor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0"/>
      <name val="宋体"/>
      <charset val="134"/>
    </font>
    <font>
      <sz val="9"/>
      <name val="SimSun"/>
      <charset val="134"/>
    </font>
    <font>
      <sz val="10"/>
      <name val="Arial"/>
      <charset val="0"/>
    </font>
    <font>
      <sz val="11"/>
      <color indexed="8"/>
      <name val="仿宋_GB2312"/>
      <charset val="1"/>
    </font>
    <font>
      <sz val="10"/>
      <color indexed="8"/>
      <name val="宋体"/>
      <charset val="1"/>
      <scheme val="minor"/>
    </font>
    <font>
      <b/>
      <sz val="11"/>
      <name val="宋体"/>
      <charset val="134"/>
      <scheme val="major"/>
    </font>
    <font>
      <b/>
      <sz val="11"/>
      <name val="仿宋_GB2312"/>
      <charset val="134"/>
    </font>
    <font>
      <sz val="11"/>
      <name val="Arial"/>
      <charset val="134"/>
    </font>
    <font>
      <sz val="11"/>
      <color indexed="8"/>
      <name val="Arial"/>
      <charset val="1"/>
    </font>
    <font>
      <sz val="10"/>
      <name val="黑体"/>
      <charset val="134"/>
    </font>
    <font>
      <sz val="10"/>
      <name val="仿宋_GB2312"/>
      <charset val="134"/>
    </font>
    <font>
      <b/>
      <sz val="10"/>
      <name val="宋体"/>
      <charset val="134"/>
      <scheme val="major"/>
    </font>
    <font>
      <sz val="6"/>
      <name val="仿宋_GB2312"/>
      <charset val="134"/>
    </font>
    <font>
      <b/>
      <sz val="10"/>
      <name val="宋体"/>
      <charset val="134"/>
    </font>
    <font>
      <sz val="6"/>
      <name val="宋体"/>
      <charset val="0"/>
    </font>
    <font>
      <sz val="6"/>
      <name val="Arial"/>
      <charset val="0"/>
    </font>
    <font>
      <sz val="10"/>
      <name val="宋体"/>
      <charset val="0"/>
    </font>
    <font>
      <sz val="20"/>
      <color indexed="8"/>
      <name val="黑体"/>
      <charset val="1"/>
    </font>
    <font>
      <sz val="11"/>
      <color indexed="8"/>
      <name val="仿宋"/>
      <charset val="1"/>
    </font>
    <font>
      <sz val="10"/>
      <name val="仿宋"/>
      <charset val="134"/>
    </font>
    <font>
      <sz val="10"/>
      <color indexed="8"/>
      <name val="仿宋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34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7" borderId="35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1" borderId="38" applyNumberFormat="0" applyAlignment="0" applyProtection="0">
      <alignment vertical="center"/>
    </xf>
    <xf numFmtId="0" fontId="40" fillId="11" borderId="34" applyNumberFormat="0" applyAlignment="0" applyProtection="0">
      <alignment vertical="center"/>
    </xf>
    <xf numFmtId="0" fontId="41" fillId="12" borderId="39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40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61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78" fontId="0" fillId="0" borderId="0" xfId="0" applyNumberFormat="1" applyFont="1">
      <alignment vertical="center"/>
    </xf>
    <xf numFmtId="178" fontId="2" fillId="0" borderId="0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178" fontId="8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8" fontId="7" fillId="0" borderId="2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178" fontId="7" fillId="0" borderId="3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178" fontId="7" fillId="0" borderId="5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178" fontId="0" fillId="0" borderId="0" xfId="0" applyNumberFormat="1" applyFont="1" applyAlignment="1">
      <alignment horizontal="center" vertical="center"/>
    </xf>
    <xf numFmtId="0" fontId="0" fillId="0" borderId="0" xfId="0" applyFont="1" applyFill="1">
      <alignment vertical="center"/>
    </xf>
    <xf numFmtId="178" fontId="9" fillId="0" borderId="0" xfId="0" applyNumberFormat="1" applyFont="1" applyAlignment="1">
      <alignment horizontal="center" vertical="center"/>
    </xf>
    <xf numFmtId="178" fontId="0" fillId="0" borderId="0" xfId="0" applyNumberFormat="1" applyFont="1" applyFill="1">
      <alignment vertical="center"/>
    </xf>
    <xf numFmtId="178" fontId="9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0" xfId="0" applyFont="1" applyBorder="1" applyAlignment="1">
      <alignment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178" fontId="13" fillId="0" borderId="1" xfId="0" applyNumberFormat="1" applyFont="1" applyBorder="1" applyAlignment="1">
      <alignment horizontal="center" vertical="center"/>
    </xf>
    <xf numFmtId="14" fontId="7" fillId="0" borderId="9" xfId="0" applyNumberFormat="1" applyFont="1" applyFill="1" applyBorder="1" applyAlignment="1">
      <alignment horizontal="left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78" fontId="14" fillId="0" borderId="0" xfId="0" applyNumberFormat="1" applyFont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center" vertical="center"/>
    </xf>
    <xf numFmtId="178" fontId="15" fillId="0" borderId="0" xfId="0" applyNumberFormat="1" applyFont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0" fillId="0" borderId="11" xfId="0" applyNumberFormat="1" applyFont="1" applyBorder="1" applyAlignment="1">
      <alignment horizontal="center" vertical="center" wrapText="1"/>
    </xf>
    <xf numFmtId="178" fontId="16" fillId="0" borderId="11" xfId="0" applyNumberFormat="1" applyFont="1" applyBorder="1" applyAlignment="1">
      <alignment horizontal="center" vertical="center" wrapText="1"/>
    </xf>
    <xf numFmtId="178" fontId="10" fillId="0" borderId="12" xfId="0" applyNumberFormat="1" applyFont="1" applyFill="1" applyBorder="1" applyAlignment="1">
      <alignment horizontal="center" vertical="center" wrapText="1"/>
    </xf>
    <xf numFmtId="178" fontId="16" fillId="0" borderId="12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178" fontId="10" fillId="0" borderId="14" xfId="0" applyNumberFormat="1" applyFont="1" applyBorder="1" applyAlignment="1">
      <alignment horizontal="center" vertical="center" wrapText="1"/>
    </xf>
    <xf numFmtId="178" fontId="16" fillId="0" borderId="15" xfId="0" applyNumberFormat="1" applyFont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16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7" fillId="0" borderId="18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wrapText="1"/>
    </xf>
    <xf numFmtId="178" fontId="5" fillId="0" borderId="5" xfId="0" applyNumberFormat="1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left" vertical="center" wrapText="1"/>
    </xf>
    <xf numFmtId="178" fontId="5" fillId="0" borderId="17" xfId="0" applyNumberFormat="1" applyFont="1" applyFill="1" applyBorder="1" applyAlignment="1">
      <alignment horizontal="center" vertical="center"/>
    </xf>
    <xf numFmtId="178" fontId="5" fillId="0" borderId="17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176" fontId="5" fillId="0" borderId="23" xfId="0" applyNumberFormat="1" applyFont="1" applyFill="1" applyBorder="1" applyAlignment="1">
      <alignment horizontal="left" vertical="center" wrapText="1"/>
    </xf>
    <xf numFmtId="178" fontId="5" fillId="0" borderId="23" xfId="0" applyNumberFormat="1" applyFont="1" applyFill="1" applyBorder="1" applyAlignment="1">
      <alignment horizontal="center" vertical="center"/>
    </xf>
    <xf numFmtId="178" fontId="5" fillId="0" borderId="23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8" fontId="9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178" fontId="1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8" fontId="15" fillId="0" borderId="0" xfId="0" applyNumberFormat="1" applyFont="1" applyFill="1" applyAlignment="1">
      <alignment horizontal="center" vertical="center" wrapText="1"/>
    </xf>
    <xf numFmtId="0" fontId="8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9" fontId="2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4" fontId="7" fillId="0" borderId="9" xfId="0" applyNumberFormat="1" applyFont="1" applyFill="1" applyBorder="1" applyAlignment="1">
      <alignment horizontal="left" vertical="center"/>
    </xf>
    <xf numFmtId="14" fontId="7" fillId="0" borderId="28" xfId="0" applyNumberFormat="1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14" fontId="7" fillId="0" borderId="29" xfId="0" applyNumberFormat="1" applyFont="1" applyFill="1" applyBorder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8" fontId="4" fillId="0" borderId="0" xfId="0" applyNumberFormat="1" applyFont="1" applyBorder="1" applyAlignment="1">
      <alignment vertical="center" wrapText="1"/>
    </xf>
    <xf numFmtId="178" fontId="4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178" fontId="3" fillId="0" borderId="30" xfId="0" applyNumberFormat="1" applyFont="1" applyBorder="1" applyAlignment="1">
      <alignment horizontal="center" vertical="center" wrapText="1"/>
    </xf>
    <xf numFmtId="178" fontId="3" fillId="0" borderId="11" xfId="0" applyNumberFormat="1" applyFont="1" applyBorder="1" applyAlignment="1">
      <alignment horizontal="center" vertical="center" wrapText="1"/>
    </xf>
    <xf numFmtId="178" fontId="3" fillId="0" borderId="12" xfId="0" applyNumberFormat="1" applyFont="1" applyFill="1" applyBorder="1" applyAlignment="1">
      <alignment horizontal="center" vertical="center" wrapText="1"/>
    </xf>
    <xf numFmtId="178" fontId="3" fillId="0" borderId="3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32" xfId="0" applyNumberFormat="1" applyFont="1" applyBorder="1" applyAlignment="1">
      <alignment horizontal="center" vertical="center" wrapText="1"/>
    </xf>
    <xf numFmtId="178" fontId="3" fillId="0" borderId="16" xfId="0" applyNumberFormat="1" applyFont="1" applyBorder="1" applyAlignment="1">
      <alignment horizontal="center" vertical="center" wrapText="1"/>
    </xf>
    <xf numFmtId="178" fontId="3" fillId="0" borderId="14" xfId="0" applyNumberFormat="1" applyFont="1" applyFill="1" applyBorder="1" applyAlignment="1">
      <alignment horizontal="center" vertical="center" wrapText="1"/>
    </xf>
    <xf numFmtId="178" fontId="3" fillId="0" borderId="33" xfId="0" applyNumberFormat="1" applyFont="1" applyFill="1" applyBorder="1" applyAlignment="1">
      <alignment horizontal="center" vertical="center" wrapText="1"/>
    </xf>
    <xf numFmtId="180" fontId="24" fillId="0" borderId="1" xfId="0" applyNumberFormat="1" applyFont="1" applyBorder="1" applyAlignment="1">
      <alignment horizontal="center" vertical="center" wrapText="1"/>
    </xf>
    <xf numFmtId="180" fontId="24" fillId="0" borderId="1" xfId="0" applyNumberFormat="1" applyFont="1" applyFill="1" applyBorder="1" applyAlignment="1">
      <alignment horizontal="center" vertical="center" wrapText="1"/>
    </xf>
    <xf numFmtId="180" fontId="24" fillId="0" borderId="1" xfId="0" applyNumberFormat="1" applyFont="1" applyFill="1" applyBorder="1" applyAlignment="1">
      <alignment horizontal="center" vertical="center" wrapText="1"/>
    </xf>
    <xf numFmtId="178" fontId="25" fillId="0" borderId="1" xfId="0" applyNumberFormat="1" applyFont="1" applyBorder="1" applyAlignment="1">
      <alignment horizontal="center" vertical="center"/>
    </xf>
    <xf numFmtId="178" fontId="25" fillId="0" borderId="1" xfId="0" applyNumberFormat="1" applyFont="1" applyFill="1" applyBorder="1" applyAlignment="1">
      <alignment horizontal="center" vertical="center"/>
    </xf>
    <xf numFmtId="178" fontId="2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178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="81" zoomScaleNormal="81" workbookViewId="0">
      <selection activeCell="P9" sqref="P9"/>
    </sheetView>
  </sheetViews>
  <sheetFormatPr defaultColWidth="10" defaultRowHeight="13.5"/>
  <cols>
    <col min="1" max="1" width="8.48333333333333" style="33" customWidth="1"/>
    <col min="2" max="2" width="31.625" customWidth="1"/>
    <col min="3" max="3" width="8.75" customWidth="1"/>
    <col min="4" max="4" width="12.875" customWidth="1"/>
    <col min="5" max="5" width="8.75" customWidth="1"/>
    <col min="6" max="6" width="13.625" customWidth="1"/>
    <col min="7" max="8" width="8.75" customWidth="1"/>
    <col min="9" max="9" width="33.375" customWidth="1"/>
    <col min="10" max="10" width="22.75" customWidth="1"/>
    <col min="11" max="12" width="19" style="18" customWidth="1"/>
    <col min="13" max="13" width="18.5" style="37" customWidth="1"/>
    <col min="14" max="14" width="18.5" style="127" customWidth="1"/>
    <col min="15" max="15" width="11.5" style="35" customWidth="1"/>
    <col min="16" max="16" width="9" customWidth="1"/>
    <col min="17" max="17" width="9.76666666666667" customWidth="1"/>
  </cols>
  <sheetData>
    <row r="1" ht="28" customHeight="1" spans="2:1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57"/>
      <c r="N1" s="57"/>
    </row>
    <row r="2" ht="28" customHeight="1" spans="2:15">
      <c r="B2" s="128" t="s">
        <v>1</v>
      </c>
      <c r="C2" s="128"/>
      <c r="D2" s="129"/>
      <c r="E2" s="129"/>
      <c r="F2" s="129"/>
      <c r="G2" s="129"/>
      <c r="H2" s="129"/>
      <c r="I2" s="129"/>
      <c r="J2" s="129"/>
      <c r="K2" s="129"/>
      <c r="L2" s="129"/>
      <c r="M2" s="137"/>
      <c r="N2" s="137"/>
      <c r="O2" s="137"/>
    </row>
    <row r="3" ht="43" customHeight="1" spans="2:15">
      <c r="B3" s="4" t="s">
        <v>2</v>
      </c>
      <c r="C3" s="4"/>
      <c r="D3" s="4"/>
      <c r="E3" s="4"/>
      <c r="F3" s="4"/>
      <c r="G3" s="4"/>
      <c r="H3" s="4"/>
      <c r="I3" s="4"/>
      <c r="J3" s="4"/>
      <c r="K3" s="19"/>
      <c r="L3" s="19"/>
      <c r="M3" s="61"/>
      <c r="N3" s="138"/>
      <c r="O3" s="58"/>
    </row>
    <row r="4" ht="33" customHeight="1" spans="2:15">
      <c r="B4" s="40"/>
      <c r="C4" s="40"/>
      <c r="D4" s="40"/>
      <c r="E4" s="40"/>
      <c r="F4" s="40"/>
      <c r="G4" s="40"/>
      <c r="H4" s="40"/>
      <c r="I4" s="139"/>
      <c r="J4" s="139"/>
      <c r="K4" s="21"/>
      <c r="L4" s="140"/>
      <c r="M4" s="67"/>
      <c r="N4" s="141"/>
      <c r="O4" s="142" t="s">
        <v>3</v>
      </c>
    </row>
    <row r="5" ht="33" customHeight="1" spans="1:15">
      <c r="A5" s="130" t="s">
        <v>4</v>
      </c>
      <c r="B5" s="6" t="s">
        <v>5</v>
      </c>
      <c r="C5" s="6" t="s">
        <v>6</v>
      </c>
      <c r="D5" s="6"/>
      <c r="E5" s="6"/>
      <c r="F5" s="6"/>
      <c r="G5" s="6"/>
      <c r="H5" s="6"/>
      <c r="I5" s="143" t="s">
        <v>7</v>
      </c>
      <c r="J5" s="143" t="s">
        <v>8</v>
      </c>
      <c r="K5" s="144" t="s">
        <v>9</v>
      </c>
      <c r="L5" s="145"/>
      <c r="M5" s="146" t="s">
        <v>10</v>
      </c>
      <c r="N5" s="147"/>
      <c r="O5" s="148" t="s">
        <v>11</v>
      </c>
    </row>
    <row r="6" ht="33" customHeight="1" spans="1:15">
      <c r="A6" s="130"/>
      <c r="B6" s="6"/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  <c r="I6" s="143"/>
      <c r="J6" s="143"/>
      <c r="K6" s="149"/>
      <c r="L6" s="150" t="s">
        <v>18</v>
      </c>
      <c r="M6" s="151"/>
      <c r="N6" s="152" t="s">
        <v>18</v>
      </c>
      <c r="O6" s="148"/>
    </row>
    <row r="7" ht="33" customHeight="1" spans="1:15">
      <c r="A7" s="48"/>
      <c r="B7" s="6" t="s">
        <v>19</v>
      </c>
      <c r="C7" s="6"/>
      <c r="D7" s="6"/>
      <c r="E7" s="131">
        <f>SUM(E8:E17)</f>
        <v>0.69930032</v>
      </c>
      <c r="F7" s="132"/>
      <c r="G7" s="6"/>
      <c r="H7" s="6"/>
      <c r="I7" s="143"/>
      <c r="J7" s="143"/>
      <c r="K7" s="153">
        <f>SUM(K8:K17)</f>
        <v>62.6863</v>
      </c>
      <c r="L7" s="153">
        <f>SUM(L8:L17)</f>
        <v>0.69930032</v>
      </c>
      <c r="M7" s="154">
        <f>SUM(M8:M17)</f>
        <v>44.99</v>
      </c>
      <c r="N7" s="155">
        <f>SUM(N8:N17)</f>
        <v>0.60300032</v>
      </c>
      <c r="O7" s="148"/>
    </row>
    <row r="8" ht="36" customHeight="1" spans="1:15">
      <c r="A8" s="48" t="s">
        <v>20</v>
      </c>
      <c r="B8" s="30" t="s">
        <v>21</v>
      </c>
      <c r="C8" s="30" t="s">
        <v>22</v>
      </c>
      <c r="D8" s="30" t="s">
        <v>23</v>
      </c>
      <c r="E8" s="131">
        <v>0.0001</v>
      </c>
      <c r="F8" s="133">
        <v>42894</v>
      </c>
      <c r="G8" s="26" t="s">
        <v>24</v>
      </c>
      <c r="H8" s="26" t="s">
        <v>25</v>
      </c>
      <c r="I8" s="15" t="s">
        <v>26</v>
      </c>
      <c r="J8" s="15" t="s">
        <v>27</v>
      </c>
      <c r="K8" s="156">
        <v>0.13</v>
      </c>
      <c r="L8" s="156">
        <f t="shared" ref="L8:L16" si="0">E8</f>
        <v>0.0001</v>
      </c>
      <c r="M8" s="157">
        <v>0.13</v>
      </c>
      <c r="N8" s="158">
        <f t="shared" ref="N8:N16" si="1">L8</f>
        <v>0.0001</v>
      </c>
      <c r="O8" s="159" t="s">
        <v>28</v>
      </c>
    </row>
    <row r="9" ht="36" customHeight="1" spans="1:15">
      <c r="A9" s="48" t="s">
        <v>20</v>
      </c>
      <c r="B9" s="30" t="s">
        <v>21</v>
      </c>
      <c r="C9" s="30" t="s">
        <v>22</v>
      </c>
      <c r="D9" s="30" t="s">
        <v>23</v>
      </c>
      <c r="E9" s="131">
        <v>0.036124</v>
      </c>
      <c r="F9" s="133">
        <v>42894</v>
      </c>
      <c r="G9" s="26" t="s">
        <v>24</v>
      </c>
      <c r="H9" s="26" t="s">
        <v>25</v>
      </c>
      <c r="I9" s="15" t="s">
        <v>29</v>
      </c>
      <c r="J9" s="15" t="s">
        <v>27</v>
      </c>
      <c r="K9" s="156">
        <v>8.95</v>
      </c>
      <c r="L9" s="156">
        <f t="shared" si="0"/>
        <v>0.036124</v>
      </c>
      <c r="M9" s="157">
        <v>6.39</v>
      </c>
      <c r="N9" s="158">
        <f t="shared" si="1"/>
        <v>0.036124</v>
      </c>
      <c r="O9" s="159" t="s">
        <v>30</v>
      </c>
    </row>
    <row r="10" ht="36" customHeight="1" spans="1:15">
      <c r="A10" s="48" t="s">
        <v>20</v>
      </c>
      <c r="B10" s="30" t="s">
        <v>31</v>
      </c>
      <c r="C10" s="30" t="s">
        <v>32</v>
      </c>
      <c r="D10" s="30" t="s">
        <v>23</v>
      </c>
      <c r="E10" s="131">
        <v>0.1</v>
      </c>
      <c r="F10" s="133">
        <v>42894</v>
      </c>
      <c r="G10" s="26" t="s">
        <v>33</v>
      </c>
      <c r="H10" s="26" t="s">
        <v>34</v>
      </c>
      <c r="I10" s="15" t="s">
        <v>29</v>
      </c>
      <c r="J10" s="15" t="s">
        <v>27</v>
      </c>
      <c r="K10" s="156">
        <v>8.95</v>
      </c>
      <c r="L10" s="156">
        <f t="shared" si="0"/>
        <v>0.1</v>
      </c>
      <c r="M10" s="157">
        <v>6.39</v>
      </c>
      <c r="N10" s="158">
        <f t="shared" si="1"/>
        <v>0.1</v>
      </c>
      <c r="O10" s="159" t="s">
        <v>30</v>
      </c>
    </row>
    <row r="11" ht="36" customHeight="1" spans="1:15">
      <c r="A11" s="48" t="s">
        <v>20</v>
      </c>
      <c r="B11" s="30" t="s">
        <v>31</v>
      </c>
      <c r="C11" s="30" t="s">
        <v>32</v>
      </c>
      <c r="D11" s="30" t="s">
        <v>23</v>
      </c>
      <c r="E11" s="131">
        <v>0.02</v>
      </c>
      <c r="F11" s="133">
        <v>42894</v>
      </c>
      <c r="G11" s="26" t="s">
        <v>33</v>
      </c>
      <c r="H11" s="26" t="s">
        <v>34</v>
      </c>
      <c r="I11" s="15" t="s">
        <v>29</v>
      </c>
      <c r="J11" s="15" t="s">
        <v>27</v>
      </c>
      <c r="K11" s="156">
        <v>8.95</v>
      </c>
      <c r="L11" s="156">
        <f t="shared" si="0"/>
        <v>0.02</v>
      </c>
      <c r="M11" s="157">
        <v>6.39</v>
      </c>
      <c r="N11" s="158">
        <f t="shared" si="1"/>
        <v>0.02</v>
      </c>
      <c r="O11" s="159" t="s">
        <v>30</v>
      </c>
    </row>
    <row r="12" ht="36" customHeight="1" spans="1:15">
      <c r="A12" s="48" t="s">
        <v>20</v>
      </c>
      <c r="B12" s="30" t="s">
        <v>35</v>
      </c>
      <c r="C12" s="30" t="s">
        <v>36</v>
      </c>
      <c r="D12" s="30" t="s">
        <v>23</v>
      </c>
      <c r="E12" s="131">
        <v>0.3</v>
      </c>
      <c r="F12" s="133">
        <v>42894</v>
      </c>
      <c r="G12" s="26" t="s">
        <v>37</v>
      </c>
      <c r="H12" s="26" t="s">
        <v>38</v>
      </c>
      <c r="I12" s="15" t="s">
        <v>29</v>
      </c>
      <c r="J12" s="15" t="s">
        <v>27</v>
      </c>
      <c r="K12" s="156">
        <v>8.95</v>
      </c>
      <c r="L12" s="156">
        <f t="shared" si="0"/>
        <v>0.3</v>
      </c>
      <c r="M12" s="157">
        <v>6.39</v>
      </c>
      <c r="N12" s="158">
        <f t="shared" si="1"/>
        <v>0.3</v>
      </c>
      <c r="O12" s="159" t="s">
        <v>30</v>
      </c>
    </row>
    <row r="13" ht="36" customHeight="1" spans="1:15">
      <c r="A13" s="48" t="s">
        <v>20</v>
      </c>
      <c r="B13" s="30" t="s">
        <v>35</v>
      </c>
      <c r="C13" s="30" t="s">
        <v>36</v>
      </c>
      <c r="D13" s="30" t="s">
        <v>23</v>
      </c>
      <c r="E13" s="131">
        <v>0.1</v>
      </c>
      <c r="F13" s="133">
        <v>42894</v>
      </c>
      <c r="G13" s="26" t="s">
        <v>37</v>
      </c>
      <c r="H13" s="26" t="s">
        <v>38</v>
      </c>
      <c r="I13" s="15" t="s">
        <v>29</v>
      </c>
      <c r="J13" s="15" t="s">
        <v>27</v>
      </c>
      <c r="K13" s="156">
        <v>8.95</v>
      </c>
      <c r="L13" s="156">
        <f t="shared" si="0"/>
        <v>0.1</v>
      </c>
      <c r="M13" s="157">
        <v>6.39</v>
      </c>
      <c r="N13" s="158">
        <f t="shared" si="1"/>
        <v>0.1</v>
      </c>
      <c r="O13" s="159" t="s">
        <v>30</v>
      </c>
    </row>
    <row r="14" ht="36" customHeight="1" spans="1:15">
      <c r="A14" s="48" t="s">
        <v>20</v>
      </c>
      <c r="B14" s="30" t="s">
        <v>35</v>
      </c>
      <c r="C14" s="30" t="s">
        <v>36</v>
      </c>
      <c r="D14" s="30" t="s">
        <v>23</v>
      </c>
      <c r="E14" s="131">
        <v>0.0029</v>
      </c>
      <c r="F14" s="133">
        <v>42894</v>
      </c>
      <c r="G14" s="26" t="s">
        <v>37</v>
      </c>
      <c r="H14" s="26" t="s">
        <v>38</v>
      </c>
      <c r="I14" s="15" t="s">
        <v>26</v>
      </c>
      <c r="J14" s="15" t="s">
        <v>27</v>
      </c>
      <c r="K14" s="156">
        <v>0.13</v>
      </c>
      <c r="L14" s="156">
        <f t="shared" si="0"/>
        <v>0.0029</v>
      </c>
      <c r="M14" s="157">
        <v>0.13</v>
      </c>
      <c r="N14" s="158">
        <f t="shared" si="1"/>
        <v>0.0029</v>
      </c>
      <c r="O14" s="159" t="s">
        <v>28</v>
      </c>
    </row>
    <row r="15" ht="36" customHeight="1" spans="1:15">
      <c r="A15" s="48" t="s">
        <v>20</v>
      </c>
      <c r="B15" s="30" t="s">
        <v>35</v>
      </c>
      <c r="C15" s="30" t="s">
        <v>36</v>
      </c>
      <c r="D15" s="30" t="s">
        <v>23</v>
      </c>
      <c r="E15" s="131">
        <v>0.04</v>
      </c>
      <c r="F15" s="133">
        <v>42894</v>
      </c>
      <c r="G15" s="26" t="s">
        <v>37</v>
      </c>
      <c r="H15" s="26" t="s">
        <v>38</v>
      </c>
      <c r="I15" s="15" t="s">
        <v>29</v>
      </c>
      <c r="J15" s="15" t="s">
        <v>27</v>
      </c>
      <c r="K15" s="156">
        <v>8.95</v>
      </c>
      <c r="L15" s="156">
        <f t="shared" si="0"/>
        <v>0.04</v>
      </c>
      <c r="M15" s="157">
        <v>6.39</v>
      </c>
      <c r="N15" s="158">
        <f t="shared" si="1"/>
        <v>0.04</v>
      </c>
      <c r="O15" s="159" t="s">
        <v>30</v>
      </c>
    </row>
    <row r="16" ht="36" customHeight="1" spans="1:15">
      <c r="A16" s="48" t="s">
        <v>20</v>
      </c>
      <c r="B16" s="30" t="s">
        <v>35</v>
      </c>
      <c r="C16" s="30" t="s">
        <v>36</v>
      </c>
      <c r="D16" s="30" t="s">
        <v>23</v>
      </c>
      <c r="E16" s="131">
        <v>0.00387632</v>
      </c>
      <c r="F16" s="133">
        <v>42894</v>
      </c>
      <c r="G16" s="26" t="s">
        <v>37</v>
      </c>
      <c r="H16" s="26" t="s">
        <v>38</v>
      </c>
      <c r="I16" s="15" t="s">
        <v>29</v>
      </c>
      <c r="J16" s="15" t="s">
        <v>27</v>
      </c>
      <c r="K16" s="156">
        <v>8.63</v>
      </c>
      <c r="L16" s="156">
        <f t="shared" si="0"/>
        <v>0.00387632</v>
      </c>
      <c r="M16" s="157">
        <v>6.39</v>
      </c>
      <c r="N16" s="158">
        <f t="shared" si="1"/>
        <v>0.00387632</v>
      </c>
      <c r="O16" s="159" t="s">
        <v>30</v>
      </c>
    </row>
    <row r="17" ht="34" customHeight="1" spans="1:15">
      <c r="A17" s="48" t="s">
        <v>20</v>
      </c>
      <c r="B17" s="31" t="s">
        <v>39</v>
      </c>
      <c r="C17" s="30" t="s">
        <v>40</v>
      </c>
      <c r="D17" s="30" t="s">
        <v>23</v>
      </c>
      <c r="E17" s="131">
        <v>0.0963</v>
      </c>
      <c r="F17" s="134">
        <v>44740</v>
      </c>
      <c r="G17" s="30">
        <v>2.94</v>
      </c>
      <c r="H17" s="135" t="s">
        <v>34</v>
      </c>
      <c r="I17" s="31" t="s">
        <v>41</v>
      </c>
      <c r="J17" s="31" t="s">
        <v>27</v>
      </c>
      <c r="K17" s="156">
        <v>0.0963</v>
      </c>
      <c r="L17" s="156">
        <v>0.0963</v>
      </c>
      <c r="M17" s="160"/>
      <c r="N17" s="157"/>
      <c r="O17" s="159" t="s">
        <v>42</v>
      </c>
    </row>
    <row r="18" spans="6:6">
      <c r="F18" s="136"/>
    </row>
  </sheetData>
  <autoFilter ref="B6:W17">
    <extLst/>
  </autoFilter>
  <mergeCells count="11">
    <mergeCell ref="B1:N1"/>
    <mergeCell ref="B2:C2"/>
    <mergeCell ref="B3:O3"/>
    <mergeCell ref="C5:H5"/>
    <mergeCell ref="K5:L5"/>
    <mergeCell ref="M5:N5"/>
    <mergeCell ref="A5:A6"/>
    <mergeCell ref="B5:B6"/>
    <mergeCell ref="I5:I6"/>
    <mergeCell ref="J5:J6"/>
    <mergeCell ref="O5:O6"/>
  </mergeCells>
  <printOptions horizontalCentered="1"/>
  <pageMargins left="0.393055555555556" right="0.393055555555556" top="0.393055555555556" bottom="0.393055555555556" header="0" footer="0"/>
  <pageSetup paperSize="9" scale="56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zoomScale="90" zoomScaleNormal="90" topLeftCell="C16" workbookViewId="0">
      <selection activeCell="K38" sqref="K38"/>
    </sheetView>
  </sheetViews>
  <sheetFormatPr defaultColWidth="10" defaultRowHeight="13.5"/>
  <cols>
    <col min="1" max="1" width="8.18333333333333" style="33" customWidth="1"/>
    <col min="2" max="2" width="70.125" style="33" customWidth="1"/>
    <col min="3" max="3" width="9.125" customWidth="1"/>
    <col min="4" max="4" width="11.75" customWidth="1"/>
    <col min="5" max="5" width="12.5" style="34" customWidth="1"/>
    <col min="6" max="6" width="12.75" customWidth="1"/>
    <col min="7" max="8" width="9.125" customWidth="1"/>
    <col min="9" max="9" width="14.75" style="33" customWidth="1"/>
    <col min="10" max="10" width="14.75" style="35" customWidth="1"/>
    <col min="11" max="11" width="40.375" style="2" customWidth="1"/>
    <col min="12" max="12" width="18.625" style="2" customWidth="1"/>
    <col min="13" max="13" width="13.125" style="34" customWidth="1"/>
    <col min="14" max="14" width="12.2166666666667" style="36" customWidth="1"/>
    <col min="15" max="15" width="12.225" style="37" customWidth="1"/>
    <col min="16" max="16" width="12.225" style="36" customWidth="1"/>
    <col min="17" max="17" width="14.7166666666667" style="38" customWidth="1"/>
    <col min="18" max="18" width="9.125" style="39" customWidth="1"/>
    <col min="19" max="19" width="11" style="32" customWidth="1"/>
    <col min="20" max="20" width="9.76666666666667" customWidth="1"/>
  </cols>
  <sheetData>
    <row r="1" ht="39" customHeight="1" spans="2:17">
      <c r="B1" s="1" t="s">
        <v>0</v>
      </c>
      <c r="C1" s="1"/>
      <c r="D1" s="1"/>
      <c r="E1" s="1"/>
      <c r="F1" s="1"/>
      <c r="G1" s="1"/>
      <c r="H1" s="1"/>
      <c r="I1" s="1"/>
      <c r="J1" s="57"/>
      <c r="K1" s="1"/>
      <c r="L1" s="1"/>
      <c r="M1" s="1"/>
      <c r="N1" s="1"/>
      <c r="O1" s="57"/>
      <c r="P1" s="1"/>
      <c r="Q1" s="57"/>
    </row>
    <row r="2" ht="25" customHeight="1" spans="2:17">
      <c r="B2" s="2" t="s">
        <v>43</v>
      </c>
      <c r="C2" s="1"/>
      <c r="D2" s="1"/>
      <c r="E2" s="1"/>
      <c r="F2" s="1"/>
      <c r="G2" s="1"/>
      <c r="H2" s="1"/>
      <c r="I2" s="1"/>
      <c r="J2" s="57"/>
      <c r="K2" s="1"/>
      <c r="L2" s="1"/>
      <c r="M2" s="1"/>
      <c r="N2" s="1"/>
      <c r="O2" s="57"/>
      <c r="P2"/>
      <c r="Q2" s="114"/>
    </row>
    <row r="3" ht="27.85" customHeight="1" spans="2:19">
      <c r="B3" s="4" t="s">
        <v>44</v>
      </c>
      <c r="C3" s="4"/>
      <c r="D3" s="4"/>
      <c r="E3" s="19"/>
      <c r="F3" s="4"/>
      <c r="G3" s="4"/>
      <c r="H3" s="4"/>
      <c r="I3" s="4"/>
      <c r="J3" s="58"/>
      <c r="K3" s="59"/>
      <c r="L3" s="59"/>
      <c r="M3" s="19"/>
      <c r="N3" s="60"/>
      <c r="O3" s="61"/>
      <c r="P3" s="60"/>
      <c r="Q3" s="115"/>
      <c r="R3" s="116"/>
      <c r="S3" s="117"/>
    </row>
    <row r="4" ht="14.3" customHeight="1" spans="2:19">
      <c r="B4" s="40"/>
      <c r="C4" s="40"/>
      <c r="D4" s="40"/>
      <c r="E4" s="41"/>
      <c r="F4" s="40"/>
      <c r="G4" s="40"/>
      <c r="H4" s="40"/>
      <c r="I4" s="62"/>
      <c r="J4" s="63"/>
      <c r="K4" s="64"/>
      <c r="L4" s="64"/>
      <c r="M4" s="65"/>
      <c r="N4" s="66"/>
      <c r="O4" s="67"/>
      <c r="P4" s="66"/>
      <c r="Q4" s="118"/>
      <c r="R4" s="119"/>
      <c r="S4" s="120" t="s">
        <v>3</v>
      </c>
    </row>
    <row r="5" ht="30" customHeight="1" spans="1:19">
      <c r="A5" s="42" t="s">
        <v>4</v>
      </c>
      <c r="B5" s="43" t="s">
        <v>5</v>
      </c>
      <c r="C5" s="44" t="s">
        <v>45</v>
      </c>
      <c r="D5" s="44"/>
      <c r="E5" s="45"/>
      <c r="F5" s="44"/>
      <c r="G5" s="44"/>
      <c r="H5" s="44"/>
      <c r="I5" s="68" t="s">
        <v>46</v>
      </c>
      <c r="J5" s="69" t="s">
        <v>47</v>
      </c>
      <c r="K5" s="70" t="s">
        <v>7</v>
      </c>
      <c r="L5" s="71" t="s">
        <v>8</v>
      </c>
      <c r="M5" s="72" t="s">
        <v>9</v>
      </c>
      <c r="N5" s="73"/>
      <c r="O5" s="74" t="s">
        <v>10</v>
      </c>
      <c r="P5" s="75"/>
      <c r="Q5" s="121" t="s">
        <v>11</v>
      </c>
      <c r="R5" s="121" t="s">
        <v>48</v>
      </c>
      <c r="S5" s="122" t="s">
        <v>49</v>
      </c>
    </row>
    <row r="6" ht="48" customHeight="1" spans="1:19">
      <c r="A6" s="42"/>
      <c r="B6" s="46"/>
      <c r="C6" s="47" t="s">
        <v>12</v>
      </c>
      <c r="D6" s="47" t="s">
        <v>13</v>
      </c>
      <c r="E6" s="45" t="s">
        <v>14</v>
      </c>
      <c r="F6" s="47" t="s">
        <v>15</v>
      </c>
      <c r="G6" s="47" t="s">
        <v>16</v>
      </c>
      <c r="H6" s="47" t="s">
        <v>17</v>
      </c>
      <c r="I6" s="76"/>
      <c r="J6" s="77"/>
      <c r="K6" s="70"/>
      <c r="L6" s="71"/>
      <c r="M6" s="78"/>
      <c r="N6" s="79" t="s">
        <v>18</v>
      </c>
      <c r="O6" s="80"/>
      <c r="P6" s="81" t="s">
        <v>18</v>
      </c>
      <c r="Q6" s="123"/>
      <c r="R6" s="123"/>
      <c r="S6" s="122"/>
    </row>
    <row r="7" ht="48" customHeight="1" spans="1:19">
      <c r="A7" s="48"/>
      <c r="B7" s="49" t="s">
        <v>19</v>
      </c>
      <c r="C7" s="6"/>
      <c r="D7" s="6"/>
      <c r="E7" s="50">
        <f>SUBTOTAL(9,E8:E21)</f>
        <v>6.096</v>
      </c>
      <c r="F7" s="6"/>
      <c r="G7" s="6"/>
      <c r="H7" s="6"/>
      <c r="I7" s="82"/>
      <c r="J7" s="83"/>
      <c r="K7" s="84"/>
      <c r="L7" s="85"/>
      <c r="M7" s="86">
        <f>SUBTOTAL(9,M8:M21)</f>
        <v>15.5247</v>
      </c>
      <c r="N7" s="86">
        <f>SUBTOTAL(9,N8:N21)</f>
        <v>6.096</v>
      </c>
      <c r="O7" s="87">
        <f>SUBTOTAL(9,O8:O21)</f>
        <v>13407.7685</v>
      </c>
      <c r="P7" s="86">
        <f>SUBTOTAL(9,P8:P21)</f>
        <v>6.096</v>
      </c>
      <c r="Q7" s="87"/>
      <c r="R7" s="87"/>
      <c r="S7" s="86"/>
    </row>
    <row r="8" ht="27" spans="1:19">
      <c r="A8" s="48" t="s">
        <v>20</v>
      </c>
      <c r="B8" s="51" t="s">
        <v>50</v>
      </c>
      <c r="C8" s="15" t="s">
        <v>51</v>
      </c>
      <c r="D8" s="52" t="s">
        <v>52</v>
      </c>
      <c r="E8" s="53">
        <v>0.35</v>
      </c>
      <c r="F8" s="54">
        <v>44091</v>
      </c>
      <c r="G8" s="15" t="s">
        <v>53</v>
      </c>
      <c r="H8" s="15" t="s">
        <v>54</v>
      </c>
      <c r="I8" s="15" t="s">
        <v>55</v>
      </c>
      <c r="J8" s="88" t="s">
        <v>56</v>
      </c>
      <c r="K8" s="89" t="s">
        <v>57</v>
      </c>
      <c r="L8" s="89" t="s">
        <v>27</v>
      </c>
      <c r="M8" s="90">
        <v>1.3</v>
      </c>
      <c r="N8" s="90">
        <f>E8+E9</f>
        <v>0.6</v>
      </c>
      <c r="O8" s="91">
        <v>0.4207</v>
      </c>
      <c r="P8" s="90">
        <f>N8</f>
        <v>0.6</v>
      </c>
      <c r="Q8" s="124" t="s">
        <v>58</v>
      </c>
      <c r="R8" s="87" t="s">
        <v>56</v>
      </c>
      <c r="S8" s="86"/>
    </row>
    <row r="9" ht="56" customHeight="1" spans="1:19">
      <c r="A9" s="48" t="s">
        <v>20</v>
      </c>
      <c r="B9" s="51" t="s">
        <v>59</v>
      </c>
      <c r="C9" s="15" t="s">
        <v>60</v>
      </c>
      <c r="D9" s="52" t="s">
        <v>52</v>
      </c>
      <c r="E9" s="53">
        <v>0.25</v>
      </c>
      <c r="F9" s="54">
        <v>44497</v>
      </c>
      <c r="G9" s="15" t="s">
        <v>61</v>
      </c>
      <c r="H9" s="15" t="s">
        <v>54</v>
      </c>
      <c r="I9" s="15" t="s">
        <v>55</v>
      </c>
      <c r="J9" s="92"/>
      <c r="K9" s="93"/>
      <c r="L9" s="93"/>
      <c r="M9" s="94"/>
      <c r="N9" s="94"/>
      <c r="O9" s="95"/>
      <c r="P9" s="94"/>
      <c r="Q9" s="124"/>
      <c r="R9" s="87"/>
      <c r="S9" s="86"/>
    </row>
    <row r="10" ht="27" spans="1:19">
      <c r="A10" s="48" t="s">
        <v>20</v>
      </c>
      <c r="B10" s="51" t="s">
        <v>62</v>
      </c>
      <c r="C10" s="15" t="s">
        <v>63</v>
      </c>
      <c r="D10" s="52" t="s">
        <v>52</v>
      </c>
      <c r="E10" s="55">
        <v>0.25</v>
      </c>
      <c r="F10" s="54">
        <v>43969</v>
      </c>
      <c r="G10" s="15" t="s">
        <v>64</v>
      </c>
      <c r="H10" s="15" t="s">
        <v>34</v>
      </c>
      <c r="I10" s="15" t="s">
        <v>65</v>
      </c>
      <c r="J10" s="88" t="s">
        <v>56</v>
      </c>
      <c r="K10" s="89" t="s">
        <v>66</v>
      </c>
      <c r="L10" s="96" t="s">
        <v>27</v>
      </c>
      <c r="M10" s="90">
        <v>1.85</v>
      </c>
      <c r="N10" s="90">
        <f>E10+E11+E12+E13</f>
        <v>1.16</v>
      </c>
      <c r="O10" s="91">
        <v>0.9564</v>
      </c>
      <c r="P10" s="90">
        <f>N10</f>
        <v>1.16</v>
      </c>
      <c r="Q10" s="124" t="s">
        <v>67</v>
      </c>
      <c r="R10" s="87" t="s">
        <v>56</v>
      </c>
      <c r="S10" s="86"/>
    </row>
    <row r="11" s="32" customFormat="1" ht="27" spans="1:19">
      <c r="A11" s="48" t="s">
        <v>20</v>
      </c>
      <c r="B11" s="51" t="s">
        <v>68</v>
      </c>
      <c r="C11" s="15" t="s">
        <v>69</v>
      </c>
      <c r="D11" s="52" t="s">
        <v>52</v>
      </c>
      <c r="E11" s="55">
        <v>0.23</v>
      </c>
      <c r="F11" s="54">
        <v>44091</v>
      </c>
      <c r="G11" s="15" t="s">
        <v>70</v>
      </c>
      <c r="H11" s="15" t="s">
        <v>34</v>
      </c>
      <c r="I11" s="15" t="s">
        <v>65</v>
      </c>
      <c r="J11" s="97"/>
      <c r="K11" s="98"/>
      <c r="L11" s="99"/>
      <c r="M11" s="100"/>
      <c r="N11" s="100"/>
      <c r="O11" s="101"/>
      <c r="P11" s="100"/>
      <c r="Q11" s="124"/>
      <c r="R11" s="87"/>
      <c r="S11" s="86"/>
    </row>
    <row r="12" ht="27" spans="1:19">
      <c r="A12" s="48" t="s">
        <v>20</v>
      </c>
      <c r="B12" s="51" t="s">
        <v>71</v>
      </c>
      <c r="C12" s="15" t="s">
        <v>72</v>
      </c>
      <c r="D12" s="52" t="s">
        <v>52</v>
      </c>
      <c r="E12" s="55">
        <v>0.23</v>
      </c>
      <c r="F12" s="54">
        <v>44497</v>
      </c>
      <c r="G12" s="15" t="s">
        <v>73</v>
      </c>
      <c r="H12" s="15" t="s">
        <v>34</v>
      </c>
      <c r="I12" s="15" t="s">
        <v>65</v>
      </c>
      <c r="J12" s="97"/>
      <c r="K12" s="98"/>
      <c r="L12" s="99"/>
      <c r="M12" s="100"/>
      <c r="N12" s="100"/>
      <c r="O12" s="101"/>
      <c r="P12" s="100"/>
      <c r="Q12" s="124"/>
      <c r="R12" s="87"/>
      <c r="S12" s="86"/>
    </row>
    <row r="13" ht="133" customHeight="1" spans="1:19">
      <c r="A13" s="48" t="s">
        <v>20</v>
      </c>
      <c r="B13" s="51" t="s">
        <v>74</v>
      </c>
      <c r="C13" s="15" t="s">
        <v>75</v>
      </c>
      <c r="D13" s="52" t="s">
        <v>52</v>
      </c>
      <c r="E13" s="55">
        <v>0.45</v>
      </c>
      <c r="F13" s="54">
        <v>44357</v>
      </c>
      <c r="G13" s="15" t="s">
        <v>76</v>
      </c>
      <c r="H13" s="15" t="s">
        <v>34</v>
      </c>
      <c r="I13" s="15" t="s">
        <v>65</v>
      </c>
      <c r="J13" s="92"/>
      <c r="K13" s="93"/>
      <c r="L13" s="102"/>
      <c r="M13" s="94"/>
      <c r="N13" s="94"/>
      <c r="O13" s="95"/>
      <c r="P13" s="94"/>
      <c r="Q13" s="124"/>
      <c r="R13" s="87"/>
      <c r="S13" s="86"/>
    </row>
    <row r="14" ht="27" spans="1:19">
      <c r="A14" s="48" t="s">
        <v>20</v>
      </c>
      <c r="B14" s="51" t="s">
        <v>50</v>
      </c>
      <c r="C14" s="15" t="s">
        <v>51</v>
      </c>
      <c r="D14" s="52" t="s">
        <v>52</v>
      </c>
      <c r="E14" s="53">
        <v>0.56</v>
      </c>
      <c r="F14" s="54">
        <v>44091</v>
      </c>
      <c r="G14" s="15" t="s">
        <v>53</v>
      </c>
      <c r="H14" s="15" t="s">
        <v>54</v>
      </c>
      <c r="I14" s="15" t="s">
        <v>77</v>
      </c>
      <c r="J14" s="88" t="s">
        <v>56</v>
      </c>
      <c r="K14" s="103" t="s">
        <v>78</v>
      </c>
      <c r="L14" s="104" t="s">
        <v>27</v>
      </c>
      <c r="M14" s="90">
        <v>8.9547</v>
      </c>
      <c r="N14" s="90">
        <f>E14+E15+E16+E17+E18+E19</f>
        <v>2.996</v>
      </c>
      <c r="O14" s="91">
        <v>6.3914</v>
      </c>
      <c r="P14" s="90">
        <f>N14</f>
        <v>2.996</v>
      </c>
      <c r="Q14" s="87" t="s">
        <v>30</v>
      </c>
      <c r="R14" s="87" t="s">
        <v>56</v>
      </c>
      <c r="S14" s="86"/>
    </row>
    <row r="15" ht="27" spans="1:19">
      <c r="A15" s="48" t="s">
        <v>20</v>
      </c>
      <c r="B15" s="51" t="s">
        <v>79</v>
      </c>
      <c r="C15" s="15" t="s">
        <v>80</v>
      </c>
      <c r="D15" s="52" t="s">
        <v>81</v>
      </c>
      <c r="E15" s="53">
        <v>0.34</v>
      </c>
      <c r="F15" s="54">
        <v>43832</v>
      </c>
      <c r="G15" s="15" t="s">
        <v>82</v>
      </c>
      <c r="H15" s="15" t="s">
        <v>54</v>
      </c>
      <c r="I15" s="15" t="s">
        <v>77</v>
      </c>
      <c r="J15" s="97"/>
      <c r="K15" s="105"/>
      <c r="L15" s="106"/>
      <c r="M15" s="100"/>
      <c r="N15" s="100"/>
      <c r="O15" s="101"/>
      <c r="P15" s="100"/>
      <c r="Q15" s="87"/>
      <c r="R15" s="87"/>
      <c r="S15" s="86"/>
    </row>
    <row r="16" ht="27" spans="1:19">
      <c r="A16" s="48" t="s">
        <v>20</v>
      </c>
      <c r="B16" s="51" t="s">
        <v>79</v>
      </c>
      <c r="C16" s="15" t="s">
        <v>80</v>
      </c>
      <c r="D16" s="52" t="s">
        <v>81</v>
      </c>
      <c r="E16" s="53">
        <v>0.8</v>
      </c>
      <c r="F16" s="54">
        <v>43832</v>
      </c>
      <c r="G16" s="15" t="s">
        <v>82</v>
      </c>
      <c r="H16" s="15" t="s">
        <v>54</v>
      </c>
      <c r="I16" s="15" t="s">
        <v>77</v>
      </c>
      <c r="J16" s="97"/>
      <c r="K16" s="105"/>
      <c r="L16" s="106"/>
      <c r="M16" s="100"/>
      <c r="N16" s="100"/>
      <c r="O16" s="101"/>
      <c r="P16" s="100"/>
      <c r="Q16" s="87"/>
      <c r="R16" s="87"/>
      <c r="S16" s="86"/>
    </row>
    <row r="17" ht="27" spans="1:19">
      <c r="A17" s="48" t="s">
        <v>20</v>
      </c>
      <c r="B17" s="51" t="s">
        <v>59</v>
      </c>
      <c r="C17" s="15" t="s">
        <v>60</v>
      </c>
      <c r="D17" s="52" t="s">
        <v>52</v>
      </c>
      <c r="E17" s="53">
        <v>0.3</v>
      </c>
      <c r="F17" s="54">
        <v>44497</v>
      </c>
      <c r="G17" s="15" t="s">
        <v>61</v>
      </c>
      <c r="H17" s="15" t="s">
        <v>54</v>
      </c>
      <c r="I17" s="15" t="s">
        <v>77</v>
      </c>
      <c r="J17" s="97"/>
      <c r="K17" s="105"/>
      <c r="L17" s="106"/>
      <c r="M17" s="100"/>
      <c r="N17" s="100"/>
      <c r="O17" s="101"/>
      <c r="P17" s="100"/>
      <c r="Q17" s="87"/>
      <c r="R17" s="87"/>
      <c r="S17" s="86"/>
    </row>
    <row r="18" ht="27" spans="1:19">
      <c r="A18" s="48" t="s">
        <v>20</v>
      </c>
      <c r="B18" s="51" t="s">
        <v>83</v>
      </c>
      <c r="C18" s="15" t="s">
        <v>84</v>
      </c>
      <c r="D18" s="52" t="s">
        <v>52</v>
      </c>
      <c r="E18" s="53">
        <v>0.206</v>
      </c>
      <c r="F18" s="54">
        <v>44357</v>
      </c>
      <c r="G18" s="15" t="s">
        <v>85</v>
      </c>
      <c r="H18" s="15" t="s">
        <v>54</v>
      </c>
      <c r="I18" s="15" t="s">
        <v>77</v>
      </c>
      <c r="J18" s="97"/>
      <c r="K18" s="105"/>
      <c r="L18" s="106"/>
      <c r="M18" s="100"/>
      <c r="N18" s="100"/>
      <c r="O18" s="101"/>
      <c r="P18" s="100"/>
      <c r="Q18" s="87"/>
      <c r="R18" s="87"/>
      <c r="S18" s="86"/>
    </row>
    <row r="19" ht="27" spans="1:19">
      <c r="A19" s="48" t="s">
        <v>20</v>
      </c>
      <c r="B19" s="51" t="s">
        <v>86</v>
      </c>
      <c r="C19" s="26" t="s">
        <v>87</v>
      </c>
      <c r="D19" s="52" t="s">
        <v>52</v>
      </c>
      <c r="E19" s="53">
        <v>0.79</v>
      </c>
      <c r="F19" s="54">
        <v>44588</v>
      </c>
      <c r="G19" s="15">
        <v>3.18</v>
      </c>
      <c r="H19" s="15" t="s">
        <v>54</v>
      </c>
      <c r="I19" s="15" t="s">
        <v>77</v>
      </c>
      <c r="J19" s="92"/>
      <c r="K19" s="107"/>
      <c r="L19" s="108"/>
      <c r="M19" s="94"/>
      <c r="N19" s="94"/>
      <c r="O19" s="95"/>
      <c r="P19" s="94"/>
      <c r="Q19" s="87"/>
      <c r="R19" s="87"/>
      <c r="S19" s="86"/>
    </row>
    <row r="20" ht="27" spans="1:19">
      <c r="A20" s="48" t="s">
        <v>20</v>
      </c>
      <c r="B20" s="56" t="s">
        <v>88</v>
      </c>
      <c r="C20" s="30" t="s">
        <v>89</v>
      </c>
      <c r="D20" s="31" t="s">
        <v>52</v>
      </c>
      <c r="E20" s="53">
        <v>1.34</v>
      </c>
      <c r="F20" s="54">
        <v>44610</v>
      </c>
      <c r="G20" s="15">
        <v>3.31</v>
      </c>
      <c r="H20" s="12" t="s">
        <v>90</v>
      </c>
      <c r="I20" s="31" t="s">
        <v>77</v>
      </c>
      <c r="J20" s="109" t="s">
        <v>56</v>
      </c>
      <c r="K20" s="110" t="s">
        <v>91</v>
      </c>
      <c r="L20" s="111" t="s">
        <v>27</v>
      </c>
      <c r="M20" s="86">
        <v>3.42</v>
      </c>
      <c r="N20" s="112">
        <f>E20</f>
        <v>1.34</v>
      </c>
      <c r="O20" s="113">
        <v>13400</v>
      </c>
      <c r="P20" s="112">
        <v>1.34</v>
      </c>
      <c r="Q20" s="125" t="s">
        <v>92</v>
      </c>
      <c r="R20" s="125" t="s">
        <v>56</v>
      </c>
      <c r="S20" s="126"/>
    </row>
  </sheetData>
  <autoFilter ref="B7:S20">
    <extLst/>
  </autoFilter>
  <mergeCells count="44">
    <mergeCell ref="B1:Q1"/>
    <mergeCell ref="B3:S3"/>
    <mergeCell ref="C5:H5"/>
    <mergeCell ref="M5:N5"/>
    <mergeCell ref="O5:P5"/>
    <mergeCell ref="A5:A6"/>
    <mergeCell ref="B5:B6"/>
    <mergeCell ref="I5:I6"/>
    <mergeCell ref="J5:J6"/>
    <mergeCell ref="J8:J9"/>
    <mergeCell ref="J10:J13"/>
    <mergeCell ref="J14:J19"/>
    <mergeCell ref="K5:K6"/>
    <mergeCell ref="K8:K9"/>
    <mergeCell ref="K10:K13"/>
    <mergeCell ref="K14:K19"/>
    <mergeCell ref="L5:L6"/>
    <mergeCell ref="L8:L9"/>
    <mergeCell ref="L10:L13"/>
    <mergeCell ref="L14:L19"/>
    <mergeCell ref="M8:M9"/>
    <mergeCell ref="M10:M13"/>
    <mergeCell ref="M14:M19"/>
    <mergeCell ref="N8:N9"/>
    <mergeCell ref="N10:N13"/>
    <mergeCell ref="N14:N19"/>
    <mergeCell ref="O8:O9"/>
    <mergeCell ref="O10:O13"/>
    <mergeCell ref="O14:O19"/>
    <mergeCell ref="P8:P9"/>
    <mergeCell ref="P10:P13"/>
    <mergeCell ref="P14:P19"/>
    <mergeCell ref="Q5:Q6"/>
    <mergeCell ref="Q8:Q9"/>
    <mergeCell ref="Q10:Q13"/>
    <mergeCell ref="Q14:Q19"/>
    <mergeCell ref="R5:R6"/>
    <mergeCell ref="R8:R9"/>
    <mergeCell ref="R10:R13"/>
    <mergeCell ref="R14:R19"/>
    <mergeCell ref="S5:S6"/>
    <mergeCell ref="S8:S9"/>
    <mergeCell ref="S10:S13"/>
    <mergeCell ref="S14:S19"/>
  </mergeCells>
  <conditionalFormatting sqref="K20">
    <cfRule type="duplicateValues" dxfId="0" priority="7"/>
    <cfRule type="duplicateValues" dxfId="0" priority="8"/>
  </conditionalFormatting>
  <pageMargins left="0.751388888888889" right="0.751388888888889" top="0.590277777777778" bottom="0.66875" header="0" footer="0"/>
  <pageSetup paperSize="9" scale="42" fitToHeight="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6" topLeftCell="A7" activePane="bottomLeft" state="frozen"/>
      <selection/>
      <selection pane="bottomLeft" activeCell="B16" sqref="B16"/>
    </sheetView>
  </sheetViews>
  <sheetFormatPr defaultColWidth="10" defaultRowHeight="13.5" outlineLevelCol="5"/>
  <cols>
    <col min="1" max="1" width="13.25" customWidth="1"/>
    <col min="2" max="2" width="37.5" customWidth="1"/>
    <col min="3" max="3" width="14.875" style="18" customWidth="1"/>
    <col min="4" max="4" width="28.25" customWidth="1"/>
    <col min="5" max="5" width="16.375" customWidth="1"/>
    <col min="6" max="6" width="0.125" customWidth="1"/>
    <col min="7" max="7" width="9.76666666666667" customWidth="1"/>
  </cols>
  <sheetData>
    <row r="1" ht="48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1" t="s">
        <v>93</v>
      </c>
      <c r="B2" s="1"/>
      <c r="C2" s="1"/>
      <c r="D2" s="1"/>
      <c r="E2" s="1"/>
      <c r="F2" s="1"/>
    </row>
    <row r="3" ht="27.85" customHeight="1" spans="1:5">
      <c r="A3" s="4" t="s">
        <v>94</v>
      </c>
      <c r="B3" s="4"/>
      <c r="C3" s="19"/>
      <c r="D3" s="4"/>
      <c r="E3" s="4"/>
    </row>
    <row r="4" ht="14.3" customHeight="1" spans="1:5">
      <c r="A4" s="20"/>
      <c r="B4" s="20"/>
      <c r="C4" s="21"/>
      <c r="D4" s="20"/>
      <c r="E4" s="5" t="s">
        <v>3</v>
      </c>
    </row>
    <row r="5" ht="27" customHeight="1" spans="1:5">
      <c r="A5" s="6" t="s">
        <v>95</v>
      </c>
      <c r="B5" s="6" t="s">
        <v>96</v>
      </c>
      <c r="C5" s="22"/>
      <c r="D5" s="6" t="s">
        <v>97</v>
      </c>
      <c r="E5" s="6"/>
    </row>
    <row r="6" ht="26" customHeight="1" spans="1:5">
      <c r="A6" s="6"/>
      <c r="B6" s="6" t="s">
        <v>5</v>
      </c>
      <c r="C6" s="22" t="s">
        <v>98</v>
      </c>
      <c r="D6" s="6" t="s">
        <v>99</v>
      </c>
      <c r="E6" s="6" t="s">
        <v>98</v>
      </c>
    </row>
    <row r="7" ht="20" customHeight="1" spans="1:5">
      <c r="A7" s="6" t="s">
        <v>19</v>
      </c>
      <c r="B7" s="23"/>
      <c r="C7" s="24">
        <f>SUM(C8:C11)</f>
        <v>0.699294</v>
      </c>
      <c r="D7" s="23"/>
      <c r="E7" s="25">
        <f>SUM(E8:E11)</f>
        <v>0.6993</v>
      </c>
    </row>
    <row r="8" ht="20" customHeight="1" spans="1:6">
      <c r="A8" s="6">
        <v>1</v>
      </c>
      <c r="B8" s="26" t="s">
        <v>100</v>
      </c>
      <c r="C8" s="27">
        <v>0.036224</v>
      </c>
      <c r="D8" s="28" t="s">
        <v>101</v>
      </c>
      <c r="E8" s="29">
        <v>0.6993</v>
      </c>
      <c r="F8" s="9" t="s">
        <v>102</v>
      </c>
    </row>
    <row r="9" ht="20" customHeight="1" spans="1:6">
      <c r="A9" s="6">
        <v>2</v>
      </c>
      <c r="B9" s="26" t="s">
        <v>31</v>
      </c>
      <c r="C9" s="27">
        <v>0.12</v>
      </c>
      <c r="D9" s="12"/>
      <c r="E9" s="12"/>
      <c r="F9" s="9" t="s">
        <v>103</v>
      </c>
    </row>
    <row r="10" ht="20" customHeight="1" spans="1:6">
      <c r="A10" s="6">
        <v>3</v>
      </c>
      <c r="B10" s="26" t="s">
        <v>35</v>
      </c>
      <c r="C10" s="27">
        <v>0.44677</v>
      </c>
      <c r="D10" s="30"/>
      <c r="E10" s="25"/>
      <c r="F10" s="9" t="s">
        <v>104</v>
      </c>
    </row>
    <row r="11" ht="20" customHeight="1" spans="1:6">
      <c r="A11" s="6">
        <v>4</v>
      </c>
      <c r="B11" s="31" t="s">
        <v>39</v>
      </c>
      <c r="C11" s="27">
        <v>0.0963</v>
      </c>
      <c r="D11" s="30"/>
      <c r="E11" s="25"/>
      <c r="F11" s="9" t="s">
        <v>105</v>
      </c>
    </row>
  </sheetData>
  <mergeCells count="5">
    <mergeCell ref="A1:F1"/>
    <mergeCell ref="A3:E3"/>
    <mergeCell ref="B5:C5"/>
    <mergeCell ref="D5:E5"/>
    <mergeCell ref="A5:A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A18" sqref="$A18:$XFD41"/>
    </sheetView>
  </sheetViews>
  <sheetFormatPr defaultColWidth="10" defaultRowHeight="13.5" outlineLevelCol="5"/>
  <cols>
    <col min="1" max="1" width="12.25" customWidth="1"/>
    <col min="2" max="2" width="74" customWidth="1"/>
    <col min="3" max="3" width="15.75" customWidth="1"/>
    <col min="4" max="4" width="27.8166666666667" customWidth="1"/>
    <col min="5" max="5" width="14" customWidth="1"/>
    <col min="6" max="6" width="9" hidden="1"/>
    <col min="7" max="7" width="9.76666666666667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42" customHeight="1" spans="1:6">
      <c r="A2" s="2" t="s">
        <v>106</v>
      </c>
      <c r="F2" s="3"/>
    </row>
    <row r="3" ht="27.85" customHeight="1" spans="1:5">
      <c r="A3" s="4" t="s">
        <v>107</v>
      </c>
      <c r="B3" s="4"/>
      <c r="C3" s="4"/>
      <c r="D3" s="4"/>
      <c r="E3" s="4"/>
    </row>
    <row r="4" ht="14.3" customHeight="1" spans="5:5">
      <c r="E4" s="5" t="s">
        <v>3</v>
      </c>
    </row>
    <row r="5" ht="19.9" customHeight="1" spans="1:5">
      <c r="A5" s="6" t="s">
        <v>95</v>
      </c>
      <c r="B5" s="6" t="s">
        <v>108</v>
      </c>
      <c r="C5" s="6"/>
      <c r="D5" s="6" t="s">
        <v>109</v>
      </c>
      <c r="E5" s="6"/>
    </row>
    <row r="6" ht="19.9" customHeight="1" spans="1:5">
      <c r="A6" s="6"/>
      <c r="B6" s="6" t="s">
        <v>5</v>
      </c>
      <c r="C6" s="6" t="s">
        <v>98</v>
      </c>
      <c r="D6" s="6" t="s">
        <v>99</v>
      </c>
      <c r="E6" s="6" t="s">
        <v>98</v>
      </c>
    </row>
    <row r="7" ht="20" customHeight="1" spans="1:6">
      <c r="A7" s="6" t="s">
        <v>19</v>
      </c>
      <c r="B7" s="7"/>
      <c r="C7" s="8">
        <f>SUM(C8:C17)</f>
        <v>60960</v>
      </c>
      <c r="D7" s="7"/>
      <c r="E7" s="8">
        <f>SUM(E8:E12)</f>
        <v>60960</v>
      </c>
      <c r="F7" s="9"/>
    </row>
    <row r="8" ht="20" customHeight="1" spans="1:6">
      <c r="A8" s="6">
        <v>1</v>
      </c>
      <c r="B8" s="10" t="s">
        <v>68</v>
      </c>
      <c r="C8" s="8">
        <v>2300</v>
      </c>
      <c r="D8" s="10" t="s">
        <v>110</v>
      </c>
      <c r="E8" s="8">
        <v>60960</v>
      </c>
      <c r="F8" s="9"/>
    </row>
    <row r="9" ht="31" customHeight="1" spans="1:6">
      <c r="A9" s="6">
        <v>2</v>
      </c>
      <c r="B9" s="10" t="s">
        <v>62</v>
      </c>
      <c r="C9" s="11">
        <v>2500</v>
      </c>
      <c r="D9" s="10"/>
      <c r="E9" s="8"/>
      <c r="F9" s="9"/>
    </row>
    <row r="10" ht="37" customHeight="1" spans="1:6">
      <c r="A10" s="6">
        <v>3</v>
      </c>
      <c r="B10" s="10" t="s">
        <v>79</v>
      </c>
      <c r="C10" s="11">
        <v>11400</v>
      </c>
      <c r="D10" s="12"/>
      <c r="E10" s="12"/>
      <c r="F10" s="9"/>
    </row>
    <row r="11" ht="20" customHeight="1" spans="1:6">
      <c r="A11" s="6">
        <v>4</v>
      </c>
      <c r="B11" s="10" t="s">
        <v>50</v>
      </c>
      <c r="C11" s="11">
        <v>9100</v>
      </c>
      <c r="D11" s="13"/>
      <c r="E11" s="14"/>
      <c r="F11" s="9" t="s">
        <v>102</v>
      </c>
    </row>
    <row r="12" ht="20" customHeight="1" spans="1:6">
      <c r="A12" s="6">
        <v>5</v>
      </c>
      <c r="B12" s="10" t="s">
        <v>74</v>
      </c>
      <c r="C12" s="8">
        <v>4500</v>
      </c>
      <c r="D12" s="13"/>
      <c r="E12" s="14"/>
      <c r="F12" s="9" t="s">
        <v>104</v>
      </c>
    </row>
    <row r="13" ht="20" customHeight="1" spans="1:6">
      <c r="A13" s="6">
        <v>6</v>
      </c>
      <c r="B13" s="10" t="s">
        <v>71</v>
      </c>
      <c r="C13" s="8">
        <v>2300</v>
      </c>
      <c r="D13" s="13"/>
      <c r="E13" s="14"/>
      <c r="F13" s="9" t="s">
        <v>105</v>
      </c>
    </row>
    <row r="14" ht="20" customHeight="1" spans="1:6">
      <c r="A14" s="6">
        <v>7</v>
      </c>
      <c r="B14" s="10" t="s">
        <v>83</v>
      </c>
      <c r="C14" s="8">
        <v>2060</v>
      </c>
      <c r="D14" s="13"/>
      <c r="E14" s="14"/>
      <c r="F14" s="9" t="s">
        <v>111</v>
      </c>
    </row>
    <row r="15" ht="20" customHeight="1" spans="1:6">
      <c r="A15" s="6">
        <v>8</v>
      </c>
      <c r="B15" s="10" t="s">
        <v>59</v>
      </c>
      <c r="C15" s="8">
        <v>5500</v>
      </c>
      <c r="D15" s="13"/>
      <c r="E15" s="14"/>
      <c r="F15" s="9" t="s">
        <v>112</v>
      </c>
    </row>
    <row r="16" ht="20" customHeight="1" spans="1:6">
      <c r="A16" s="6">
        <v>9</v>
      </c>
      <c r="B16" s="15" t="s">
        <v>113</v>
      </c>
      <c r="C16" s="11">
        <v>7900</v>
      </c>
      <c r="D16" s="13"/>
      <c r="E16" s="14"/>
      <c r="F16" s="9" t="s">
        <v>114</v>
      </c>
    </row>
    <row r="17" ht="20" customHeight="1" spans="1:5">
      <c r="A17" s="6">
        <v>10</v>
      </c>
      <c r="B17" s="15" t="s">
        <v>115</v>
      </c>
      <c r="C17" s="11">
        <v>13400</v>
      </c>
      <c r="D17" s="16" t="s">
        <v>116</v>
      </c>
      <c r="E17" s="17"/>
    </row>
  </sheetData>
  <mergeCells count="5">
    <mergeCell ref="A1:F1"/>
    <mergeCell ref="A3:E3"/>
    <mergeCell ref="B5:C5"/>
    <mergeCell ref="D5:E5"/>
    <mergeCell ref="A5:A6"/>
  </mergeCells>
  <pageMargins left="0.751388888888889" right="0.751388888888889" top="0.267361111111111" bottom="0.267361111111111" header="0" footer="0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 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2022-06-24T09:35:00Z</dcterms:created>
  <dcterms:modified xsi:type="dcterms:W3CDTF">2023-06-25T02:43:16Z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DCD062C807F94BC3911D84BA2660C5FD</vt:lpwstr>
  </property>
</Properties>
</file>