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桌面\上报2023年债务公开\"/>
    </mc:Choice>
  </mc:AlternateContent>
  <bookViews>
    <workbookView xWindow="0" yWindow="0" windowWidth="28800" windowHeight="12540" firstSheet="2" activeTab="3"/>
  </bookViews>
  <sheets>
    <sheet name="新增地方政府一般债券情况表 " sheetId="5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'新增地方政府一般债券情况表 '!$B$6:$W$20</definedName>
    <definedName name="_xlnm._FilterDatabase" localSheetId="1" hidden="1">新增地方政府专项债券情况表!$B$7:$S$15</definedName>
    <definedName name="_xlnm._FilterDatabase" localSheetId="3" hidden="1">新增地方政府专项债券资金收支情况表!#REF!</definedName>
    <definedName name="_xlnm.Print_Titles" localSheetId="0">'新增地方政府一般债券情况表 '!$3:$6</definedName>
    <definedName name="_xlnm.Print_Titles" localSheetId="1">新增地方政府专项债券情况表!$3:$6</definedName>
  </definedNames>
  <calcPr calcId="152511"/>
</workbook>
</file>

<file path=xl/calcChain.xml><?xml version="1.0" encoding="utf-8"?>
<calcChain xmlns="http://schemas.openxmlformats.org/spreadsheetml/2006/main">
  <c r="E7" i="4" l="1"/>
  <c r="C7" i="4"/>
  <c r="E8" i="3"/>
  <c r="E7" i="3" s="1"/>
  <c r="C7" i="3"/>
  <c r="N13" i="2"/>
  <c r="N10" i="2"/>
  <c r="N8" i="2"/>
  <c r="P7" i="2"/>
  <c r="O7" i="2"/>
  <c r="N7" i="2"/>
  <c r="M7" i="2"/>
  <c r="E7" i="2"/>
  <c r="L18" i="5"/>
  <c r="N17" i="5"/>
  <c r="L17" i="5"/>
  <c r="L16" i="5"/>
  <c r="N16" i="5" s="1"/>
  <c r="N15" i="5"/>
  <c r="L15" i="5"/>
  <c r="L14" i="5"/>
  <c r="N14" i="5" s="1"/>
  <c r="L13" i="5"/>
  <c r="N13" i="5" s="1"/>
  <c r="L12" i="5"/>
  <c r="N12" i="5" s="1"/>
  <c r="L11" i="5"/>
  <c r="N11" i="5" s="1"/>
  <c r="L10" i="5"/>
  <c r="N10" i="5" s="1"/>
  <c r="N9" i="5"/>
  <c r="L9" i="5"/>
  <c r="L8" i="5"/>
  <c r="N8" i="5" s="1"/>
  <c r="M7" i="5"/>
  <c r="K7" i="5"/>
  <c r="E7" i="5"/>
  <c r="N7" i="5" l="1"/>
  <c r="L7" i="5"/>
</calcChain>
</file>

<file path=xl/comments1.xml><?xml version="1.0" encoding="utf-8"?>
<comments xmlns="http://schemas.openxmlformats.org/spreadsheetml/2006/main">
  <authors>
    <author>申悦</author>
  </authors>
  <commentList>
    <comment ref="O5" authorId="0" shapeId="0">
      <text>
        <r>
          <rPr>
            <b/>
            <sz val="9"/>
            <rFont val="宋体"/>
            <family val="3"/>
            <charset val="134"/>
          </rPr>
          <t>申悦:</t>
        </r>
        <r>
          <rPr>
            <sz val="9"/>
            <rFont val="宋体"/>
            <family val="3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comments2.xml><?xml version="1.0" encoding="utf-8"?>
<comments xmlns="http://schemas.openxmlformats.org/spreadsheetml/2006/main">
  <authors>
    <author>申悦</author>
  </authors>
  <commentList>
    <comment ref="J5" authorId="0" shapeId="0">
      <text>
        <r>
          <rPr>
            <b/>
            <sz val="9"/>
            <rFont val="宋体"/>
            <family val="3"/>
            <charset val="134"/>
          </rPr>
          <t>申悦:</t>
        </r>
        <r>
          <rPr>
            <sz val="9"/>
            <rFont val="宋体"/>
            <family val="3"/>
            <charset val="134"/>
          </rPr>
          <t xml:space="preserve">
详细描述项目形成固定资产、无形资产、专利技术等情况</t>
        </r>
      </text>
    </comment>
    <comment ref="Q5" authorId="0" shapeId="0">
      <text>
        <r>
          <rPr>
            <b/>
            <sz val="9"/>
            <rFont val="宋体"/>
            <family val="3"/>
            <charset val="134"/>
          </rPr>
          <t>申悦:</t>
        </r>
        <r>
          <rPr>
            <sz val="9"/>
            <rFont val="宋体"/>
            <family val="3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<sst xmlns="http://schemas.openxmlformats.org/spreadsheetml/2006/main" count="268" uniqueCount="99">
  <si>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</si>
  <si>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</si>
  <si>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单位：亿元</t>
  </si>
  <si>
    <t>地区/单位</t>
  </si>
  <si>
    <t>债券名称</t>
  </si>
  <si>
    <t>债券基本信息</t>
  </si>
  <si>
    <t>项目名称</t>
  </si>
  <si>
    <t>项目主管部门</t>
  </si>
  <si>
    <t>债券项目总投资</t>
  </si>
  <si>
    <t>债券项目已实现投资</t>
  </si>
  <si>
    <t>项目建设进度/运营情况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</si>
  <si>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</si>
  <si>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</si>
  <si>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</si>
  <si>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</si>
  <si>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</si>
  <si>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</si>
  <si>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</si>
  <si>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</si>
  <si>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遂宁市安居区</t>
  </si>
  <si>
    <t>2019年四川省政府一般债券（十期）</t>
  </si>
  <si>
    <t>104628</t>
  </si>
  <si>
    <t>一般债券</t>
  </si>
  <si>
    <t>3.58</t>
  </si>
  <si>
    <t>7年</t>
  </si>
  <si>
    <t>遂宁市安居区磨溪镇中心幼儿园迁建项目</t>
  </si>
  <si>
    <t>遂宁市安居区教育和体育局</t>
  </si>
  <si>
    <t>遂宁市安居区第四幼儿园建设项目</t>
  </si>
  <si>
    <t>保石镇中心幼儿园</t>
  </si>
  <si>
    <t>2020年四川省政府一般债券（四期）</t>
  </si>
  <si>
    <t>160832</t>
  </si>
  <si>
    <t>3.26</t>
  </si>
  <si>
    <t>遂宁市安居区第五幼儿园建设项目</t>
  </si>
  <si>
    <t>2017年四川省政府一般债券（十一期）</t>
  </si>
  <si>
    <t>140923</t>
  </si>
  <si>
    <t>4.28</t>
  </si>
  <si>
    <r>
      <rPr>
        <sz val="10"/>
        <rFont val="Arial"/>
        <family val="2"/>
      </rPr>
      <t xml:space="preserve"> </t>
    </r>
    <r>
      <rPr>
        <sz val="10"/>
        <rFont val="方正书宋_GBK"/>
        <family val="3"/>
        <charset val="134"/>
      </rPr>
      <t>学期教育公办幼儿园建设</t>
    </r>
  </si>
  <si>
    <t>2017年四川省政府一般债券（十期）</t>
  </si>
  <si>
    <t>140922</t>
  </si>
  <si>
    <t>4.18</t>
  </si>
  <si>
    <t>5年</t>
  </si>
  <si>
    <t xml:space="preserve"> 学期教育公办幼儿园建设</t>
  </si>
  <si>
    <t>新建遂宁市安居区思源实验学校</t>
  </si>
  <si>
    <t>2019年四川省政府一般债券（三期）</t>
  </si>
  <si>
    <t>104524</t>
  </si>
  <si>
    <t>3.38</t>
  </si>
  <si>
    <t>10年</t>
  </si>
  <si>
    <t>2022年四川省政府一般债券（七期）</t>
  </si>
  <si>
    <t>2271358</t>
  </si>
  <si>
    <t>四川省遂宁市安居第一高级中学建设项目</t>
  </si>
  <si>
    <t>表2</t>
  </si>
  <si>
    <t xml:space="preserve">                债券基本信息</t>
  </si>
  <si>
    <t>债券项目资产类型</t>
  </si>
  <si>
    <t>项目对应形成资产情况</t>
  </si>
  <si>
    <t>已取得项目收益</t>
  </si>
  <si>
    <t>备注</t>
  </si>
  <si>
    <t>2022年四川省社会事业专项债券（六期）-2022年四川省政府专项债券（十九期）</t>
  </si>
  <si>
    <t>2205223</t>
  </si>
  <si>
    <t>其他自平衡专项债券</t>
  </si>
  <si>
    <t>15年</t>
  </si>
  <si>
    <t>学龄前教育</t>
  </si>
  <si>
    <t>遂宁市安居区乡镇幼儿园建设项目</t>
  </si>
  <si>
    <t>2022年四川省社会事业和交通基础设施专项债券（二期）—2022年四川省政府专项债券（四十六期）</t>
  </si>
  <si>
    <t>2271125</t>
  </si>
  <si>
    <t>2022年四川省城乡基础设施建设专项债券（十六期）-2022年四川省政府专项债券（七十二期）</t>
  </si>
  <si>
    <t>2271777</t>
  </si>
  <si>
    <t>遂宁市安居城区幼儿园建设项目</t>
  </si>
  <si>
    <t>2022年四川省社会事业专项债券（五期）-2022年四川省政府专项债券（十八期）</t>
  </si>
  <si>
    <t>2205222</t>
  </si>
  <si>
    <t>职业教育</t>
  </si>
  <si>
    <t>遂宁市安居区职业高级中学产教融合项目</t>
  </si>
  <si>
    <t>2022年四川省城乡基础设施建设专项债券（十五期）-2022年四川省政府专项债券（七十一期）</t>
  </si>
  <si>
    <t>2271776</t>
  </si>
  <si>
    <t>2022年四川省社会事业和交通基础设施专项债券（一期）—2022年四川省政府专项债券（四十五期）</t>
  </si>
  <si>
    <t>2271124</t>
  </si>
  <si>
    <t>表3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</si>
  <si>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</si>
  <si>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</si>
  <si>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</si>
  <si>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</si>
  <si>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</si>
  <si>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205教育支出</t>
  </si>
  <si>
    <t>201</t>
  </si>
  <si>
    <t>204</t>
  </si>
  <si>
    <t>205</t>
  </si>
  <si>
    <t>206</t>
  </si>
  <si>
    <t>207</t>
  </si>
  <si>
    <t>208</t>
  </si>
  <si>
    <t>表4</t>
  </si>
  <si>
    <t>截至2022年末新增专项债券资金收入</t>
  </si>
  <si>
    <t>截至2022年末新增专项债券资金安排的支出</t>
  </si>
  <si>
    <t>22904-其他政府性基金及对应专项债务收入安排的支出</t>
  </si>
  <si>
    <t>遂宁市安居区教育和体育局截至2022年末新增地方政府专项债券情况表</t>
    <phoneticPr fontId="31" type="noConversion"/>
  </si>
  <si>
    <t>遂宁市安居区教育和体育局截至2022年末新增地方政府一般债券情况表</t>
    <phoneticPr fontId="31" type="noConversion"/>
  </si>
  <si>
    <t>遂宁市安居区教育和体育局截至2022年末新增地方政府一般债券资金收支情况表</t>
    <phoneticPr fontId="31" type="noConversion"/>
  </si>
  <si>
    <t>遂宁市安居区教育和体育局截至2022年末新增地方政府专项债券资金收支情况表</t>
    <phoneticPr fontId="31" type="noConversion"/>
  </si>
  <si>
    <t>在建</t>
    <phoneticPr fontId="31" type="noConversion"/>
  </si>
  <si>
    <t>完工/投入使用</t>
    <phoneticPr fontId="31" type="noConversion"/>
  </si>
  <si>
    <t>暂未形成资产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</si>
</sst>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\.0000"/>
    <numFmt numFmtId="178" formatCode="0.0000_ "/>
    <numFmt numFmtId="179" formatCode="#,##0.0000"/>
    <numFmt numFmtId="180" formatCode="_ * #,##0.0000_ ;_ * \-#,##0.0000_ ;_ * &quot;-&quot;????_ ;_ @_ "/>
  </numFmts>
  <fonts count="33">
    <font>
      <sz val="11"/>
      <color indexed="8"/>
      <name val="宋体"/>
      <charset val="1"/>
      <scheme val="minor"/>
    </font>
    <font>
      <b/>
      <sz val="12"/>
      <name val="仿宋_GB2312"/>
      <family val="3"/>
      <charset val="134"/>
    </font>
    <font>
      <sz val="15"/>
      <name val="黑体"/>
      <family val="3"/>
      <charset val="134"/>
    </font>
    <font>
      <sz val="11"/>
      <name val="仿宋_GB2312"/>
      <family val="3"/>
      <charset val="134"/>
    </font>
    <font>
      <sz val="9"/>
      <name val="仿宋_GB2312"/>
      <family val="3"/>
      <charset val="134"/>
    </font>
    <font>
      <sz val="10"/>
      <name val="宋体"/>
      <family val="3"/>
      <charset val="134"/>
    </font>
    <font>
      <sz val="9"/>
      <name val="SimSun"/>
      <charset val="134"/>
    </font>
    <font>
      <sz val="10"/>
      <name val="Arial"/>
      <family val="2"/>
    </font>
    <font>
      <sz val="11"/>
      <color indexed="8"/>
      <name val="仿宋_GB2312"/>
      <family val="3"/>
      <charset val="134"/>
    </font>
    <font>
      <sz val="11"/>
      <name val="SimSun"/>
      <charset val="134"/>
    </font>
    <font>
      <sz val="10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ajor"/>
    </font>
    <font>
      <b/>
      <sz val="11"/>
      <name val="仿宋_GB2312"/>
      <family val="3"/>
      <charset val="134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黑体"/>
      <family val="3"/>
      <charset val="134"/>
    </font>
    <font>
      <sz val="10"/>
      <name val="仿宋_GB2312"/>
      <family val="3"/>
      <charset val="134"/>
    </font>
    <font>
      <b/>
      <sz val="10"/>
      <name val="宋体"/>
      <family val="3"/>
      <charset val="134"/>
      <scheme val="major"/>
    </font>
    <font>
      <sz val="6"/>
      <name val="仿宋_GB2312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20"/>
      <color indexed="8"/>
      <name val="黑体"/>
      <family val="3"/>
      <charset val="134"/>
    </font>
    <font>
      <sz val="11"/>
      <color indexed="8"/>
      <name val="仿宋"/>
      <family val="3"/>
      <charset val="134"/>
    </font>
    <font>
      <sz val="10"/>
      <name val="仿宋"/>
      <family val="3"/>
      <charset val="134"/>
    </font>
    <font>
      <sz val="10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name val="方正书宋_GBK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8" fontId="0" fillId="0" borderId="0" xfId="0" applyNumberFormat="1" applyFont="1">
      <alignment vertical="center"/>
    </xf>
    <xf numFmtId="0" fontId="8" fillId="0" borderId="0" xfId="0" applyFont="1">
      <alignment vertical="center"/>
    </xf>
    <xf numFmtId="178" fontId="8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8" fontId="7" fillId="0" borderId="2" xfId="0" applyNumberFormat="1" applyFont="1" applyFill="1" applyBorder="1" applyAlignment="1">
      <alignment horizontal="right" vertical="center"/>
    </xf>
    <xf numFmtId="178" fontId="7" fillId="0" borderId="1" xfId="0" applyNumberFormat="1" applyFont="1" applyFill="1" applyBorder="1" applyAlignment="1">
      <alignment horizontal="right" vertical="center"/>
    </xf>
    <xf numFmtId="178" fontId="7" fillId="0" borderId="3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178" fontId="7" fillId="0" borderId="5" xfId="0" applyNumberFormat="1" applyFont="1" applyFill="1" applyBorder="1" applyAlignment="1">
      <alignment horizontal="right" vertical="center"/>
    </xf>
    <xf numFmtId="0" fontId="0" fillId="0" borderId="1" xfId="0" applyFont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178" fontId="7" fillId="0" borderId="7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78" fontId="0" fillId="0" borderId="0" xfId="0" applyNumberFormat="1" applyFont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0" xfId="0" applyFont="1" applyBorder="1" applyAlignment="1">
      <alignment vertical="center" wrapText="1"/>
    </xf>
    <xf numFmtId="178" fontId="4" fillId="0" borderId="0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78" fontId="4" fillId="0" borderId="0" xfId="0" applyNumberFormat="1" applyFont="1" applyBorder="1" applyAlignment="1">
      <alignment vertical="center" wrapText="1"/>
    </xf>
    <xf numFmtId="0" fontId="23" fillId="0" borderId="0" xfId="0" applyFont="1" applyFill="1" applyAlignment="1">
      <alignment horizontal="center" vertical="center"/>
    </xf>
    <xf numFmtId="178" fontId="4" fillId="0" borderId="0" xfId="0" applyNumberFormat="1" applyFont="1" applyFill="1" applyBorder="1" applyAlignment="1">
      <alignment vertical="center" wrapText="1"/>
    </xf>
    <xf numFmtId="178" fontId="0" fillId="0" borderId="0" xfId="0" applyNumberFormat="1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left" vertical="center"/>
    </xf>
    <xf numFmtId="178" fontId="8" fillId="0" borderId="0" xfId="0" applyNumberFormat="1" applyFont="1" applyFill="1" applyAlignment="1">
      <alignment horizontal="center" vertical="center"/>
    </xf>
    <xf numFmtId="178" fontId="16" fillId="0" borderId="0" xfId="0" applyNumberFormat="1" applyFont="1" applyFill="1" applyBorder="1" applyAlignment="1">
      <alignment horizontal="center" vertical="center" wrapText="1"/>
    </xf>
    <xf numFmtId="178" fontId="16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178" fontId="0" fillId="0" borderId="0" xfId="0" applyNumberFormat="1" applyFont="1" applyFill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178" fontId="11" fillId="0" borderId="8" xfId="0" applyNumberFormat="1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wrapText="1"/>
    </xf>
    <xf numFmtId="178" fontId="5" fillId="0" borderId="8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178" fontId="11" fillId="0" borderId="8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8" fontId="13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 wrapText="1"/>
    </xf>
    <xf numFmtId="178" fontId="14" fillId="0" borderId="8" xfId="0" applyNumberFormat="1" applyFont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left" vertical="center" wrapText="1"/>
    </xf>
    <xf numFmtId="0" fontId="0" fillId="0" borderId="8" xfId="0" applyFont="1" applyBorder="1">
      <alignment vertical="center"/>
    </xf>
    <xf numFmtId="0" fontId="0" fillId="0" borderId="8" xfId="0" applyFont="1" applyFill="1" applyBorder="1" applyAlignment="1">
      <alignment vertical="center" wrapText="1"/>
    </xf>
    <xf numFmtId="178" fontId="3" fillId="0" borderId="8" xfId="0" applyNumberFormat="1" applyFont="1" applyBorder="1" applyAlignment="1">
      <alignment horizontal="center" vertical="center" wrapText="1"/>
    </xf>
    <xf numFmtId="178" fontId="3" fillId="0" borderId="8" xfId="0" applyNumberFormat="1" applyFont="1" applyFill="1" applyBorder="1" applyAlignment="1">
      <alignment horizontal="center" vertical="center" wrapText="1"/>
    </xf>
    <xf numFmtId="180" fontId="24" fillId="0" borderId="8" xfId="0" applyNumberFormat="1" applyFont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 wrapText="1"/>
    </xf>
    <xf numFmtId="179" fontId="25" fillId="0" borderId="8" xfId="0" applyNumberFormat="1" applyFont="1" applyBorder="1" applyAlignment="1">
      <alignment horizontal="center" vertical="center" wrapText="1"/>
    </xf>
    <xf numFmtId="179" fontId="25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7" fillId="0" borderId="8" xfId="0" applyNumberFormat="1" applyFont="1" applyFill="1" applyBorder="1" applyAlignment="1">
      <alignment horizontal="left" vertical="center"/>
    </xf>
    <xf numFmtId="178" fontId="25" fillId="0" borderId="8" xfId="0" applyNumberFormat="1" applyFont="1" applyBorder="1" applyAlignment="1">
      <alignment horizontal="center" vertical="center" wrapText="1"/>
    </xf>
    <xf numFmtId="178" fontId="25" fillId="0" borderId="8" xfId="0" applyNumberFormat="1" applyFont="1" applyFill="1" applyBorder="1" applyAlignment="1">
      <alignment horizontal="center" vertical="center" wrapText="1"/>
    </xf>
    <xf numFmtId="178" fontId="26" fillId="0" borderId="8" xfId="0" applyNumberFormat="1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178" fontId="27" fillId="0" borderId="8" xfId="0" applyNumberFormat="1" applyFont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178" fontId="27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8" fontId="0" fillId="0" borderId="8" xfId="0" applyNumberFormat="1" applyFont="1" applyFill="1" applyBorder="1">
      <alignment vertical="center"/>
    </xf>
    <xf numFmtId="0" fontId="32" fillId="0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178" fontId="2" fillId="0" borderId="0" xfId="0" applyNumberFormat="1" applyFont="1" applyBorder="1" applyAlignment="1">
      <alignment horizontal="center" vertical="center" wrapText="1"/>
    </xf>
    <xf numFmtId="178" fontId="2" fillId="2" borderId="0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8" fontId="3" fillId="0" borderId="8" xfId="0" applyNumberFormat="1" applyFont="1" applyBorder="1" applyAlignment="1">
      <alignment horizontal="center" vertical="center" wrapText="1"/>
    </xf>
    <xf numFmtId="178" fontId="3" fillId="0" borderId="8" xfId="0" applyNumberFormat="1" applyFont="1" applyFill="1" applyBorder="1" applyAlignment="1">
      <alignment horizontal="center" vertical="center" wrapText="1"/>
    </xf>
    <xf numFmtId="178" fontId="27" fillId="0" borderId="8" xfId="0" applyNumberFormat="1" applyFont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178" fontId="27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78" fontId="15" fillId="0" borderId="0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178" fontId="11" fillId="0" borderId="8" xfId="0" applyNumberFormat="1" applyFont="1" applyBorder="1" applyAlignment="1">
      <alignment horizontal="center" vertical="center" wrapText="1"/>
    </xf>
    <xf numFmtId="178" fontId="11" fillId="0" borderId="8" xfId="0" applyNumberFormat="1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32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78" fontId="10" fillId="0" borderId="8" xfId="0" applyNumberFormat="1" applyFont="1" applyFill="1" applyBorder="1" applyAlignment="1">
      <alignment horizontal="center" vertical="center"/>
    </xf>
    <xf numFmtId="178" fontId="0" fillId="0" borderId="8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opLeftCell="E4" zoomScale="85" zoomScaleNormal="85" workbookViewId="0">
      <selection activeCell="I26" sqref="I26"/>
    </sheetView>
  </sheetViews>
  <sheetFormatPr defaultColWidth="10" defaultRowHeight="14.4"/>
  <cols>
    <col min="1" max="1" width="8.44140625" style="31" customWidth="1"/>
    <col min="2" max="2" width="31.6640625" customWidth="1"/>
    <col min="3" max="3" width="8.77734375" customWidth="1"/>
    <col min="4" max="4" width="12.88671875" customWidth="1"/>
    <col min="5" max="5" width="11.77734375" customWidth="1"/>
    <col min="6" max="6" width="13.6640625" customWidth="1"/>
    <col min="7" max="8" width="8.77734375" customWidth="1"/>
    <col min="9" max="9" width="36.5546875" customWidth="1"/>
    <col min="10" max="10" width="22.77734375" customWidth="1"/>
    <col min="11" max="12" width="19" style="14" customWidth="1"/>
    <col min="13" max="14" width="18.44140625" style="43" customWidth="1"/>
    <col min="15" max="15" width="19.77734375" style="33" customWidth="1"/>
    <col min="16" max="16" width="9" customWidth="1"/>
    <col min="17" max="17" width="9.77734375" customWidth="1"/>
  </cols>
  <sheetData>
    <row r="1" spans="1:16" ht="28.05" customHeight="1">
      <c r="B1" s="92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6" ht="28.05" customHeight="1">
      <c r="B2" s="93" t="s">
        <v>1</v>
      </c>
      <c r="C2" s="93"/>
      <c r="D2" s="38"/>
      <c r="E2" s="38"/>
      <c r="F2" s="38"/>
      <c r="G2" s="38"/>
      <c r="H2" s="38"/>
      <c r="I2" s="38"/>
      <c r="J2" s="38"/>
      <c r="K2" s="38"/>
      <c r="L2" s="38"/>
      <c r="M2" s="41"/>
      <c r="N2" s="41"/>
      <c r="O2" s="41"/>
    </row>
    <row r="3" spans="1:16" ht="43.05" customHeight="1">
      <c r="B3" s="94" t="s">
        <v>93</v>
      </c>
      <c r="C3" s="94"/>
      <c r="D3" s="94"/>
      <c r="E3" s="94"/>
      <c r="F3" s="94"/>
      <c r="G3" s="94"/>
      <c r="H3" s="94"/>
      <c r="I3" s="94"/>
      <c r="J3" s="94"/>
      <c r="K3" s="95"/>
      <c r="L3" s="95"/>
      <c r="M3" s="96"/>
      <c r="N3" s="95"/>
      <c r="O3" s="94"/>
    </row>
    <row r="4" spans="1:16" ht="33" customHeight="1">
      <c r="B4" s="34"/>
      <c r="C4" s="34"/>
      <c r="D4" s="34"/>
      <c r="E4" s="34"/>
      <c r="F4" s="34"/>
      <c r="G4" s="34"/>
      <c r="H4" s="34"/>
      <c r="I4" s="39"/>
      <c r="J4" s="39"/>
      <c r="K4" s="16"/>
      <c r="L4" s="40"/>
      <c r="M4" s="42"/>
      <c r="N4" s="42"/>
      <c r="O4" s="37" t="s">
        <v>2</v>
      </c>
    </row>
    <row r="5" spans="1:16" ht="33" customHeight="1">
      <c r="A5" s="104" t="s">
        <v>3</v>
      </c>
      <c r="B5" s="97" t="s">
        <v>4</v>
      </c>
      <c r="C5" s="97" t="s">
        <v>5</v>
      </c>
      <c r="D5" s="97"/>
      <c r="E5" s="97"/>
      <c r="F5" s="97"/>
      <c r="G5" s="97"/>
      <c r="H5" s="97"/>
      <c r="I5" s="105" t="s">
        <v>6</v>
      </c>
      <c r="J5" s="105" t="s">
        <v>7</v>
      </c>
      <c r="K5" s="98" t="s">
        <v>8</v>
      </c>
      <c r="L5" s="98"/>
      <c r="M5" s="99" t="s">
        <v>9</v>
      </c>
      <c r="N5" s="99"/>
      <c r="O5" s="103" t="s">
        <v>10</v>
      </c>
    </row>
    <row r="6" spans="1:16" ht="33" customHeight="1">
      <c r="A6" s="104"/>
      <c r="B6" s="97"/>
      <c r="C6" s="63" t="s">
        <v>11</v>
      </c>
      <c r="D6" s="63" t="s">
        <v>12</v>
      </c>
      <c r="E6" s="63" t="s">
        <v>13</v>
      </c>
      <c r="F6" s="63" t="s">
        <v>14</v>
      </c>
      <c r="G6" s="63" t="s">
        <v>15</v>
      </c>
      <c r="H6" s="63" t="s">
        <v>16</v>
      </c>
      <c r="I6" s="105"/>
      <c r="J6" s="105"/>
      <c r="K6" s="74"/>
      <c r="L6" s="74" t="s">
        <v>17</v>
      </c>
      <c r="M6" s="75"/>
      <c r="N6" s="75" t="s">
        <v>17</v>
      </c>
      <c r="O6" s="103"/>
    </row>
    <row r="7" spans="1:16" ht="33" customHeight="1">
      <c r="A7" s="61"/>
      <c r="B7" s="63" t="s">
        <v>18</v>
      </c>
      <c r="C7" s="63"/>
      <c r="D7" s="63"/>
      <c r="E7" s="76">
        <f>SUM(E8:E20)</f>
        <v>1.1865998599999998</v>
      </c>
      <c r="F7" s="63"/>
      <c r="G7" s="63"/>
      <c r="H7" s="63"/>
      <c r="I7" s="77"/>
      <c r="J7" s="77"/>
      <c r="K7" s="78">
        <f>SUM(K8:K20)</f>
        <v>5.3675000000000006</v>
      </c>
      <c r="L7" s="78">
        <f>SUM(L8:L20)</f>
        <v>1.1865998599999998</v>
      </c>
      <c r="M7" s="79">
        <f>SUM(M8:M20)</f>
        <v>5.2075000000000005</v>
      </c>
      <c r="N7" s="79">
        <f>SUM(N8:N20)</f>
        <v>0.92659985999999994</v>
      </c>
      <c r="O7" s="80"/>
    </row>
    <row r="8" spans="1:16" ht="36" customHeight="1">
      <c r="A8" s="61" t="s">
        <v>19</v>
      </c>
      <c r="B8" s="68" t="s">
        <v>20</v>
      </c>
      <c r="C8" s="68" t="s">
        <v>21</v>
      </c>
      <c r="D8" s="68" t="s">
        <v>22</v>
      </c>
      <c r="E8" s="76">
        <v>5.5E-2</v>
      </c>
      <c r="F8" s="81">
        <v>43619</v>
      </c>
      <c r="G8" s="68" t="s">
        <v>23</v>
      </c>
      <c r="H8" s="68" t="s">
        <v>24</v>
      </c>
      <c r="I8" s="69" t="s">
        <v>25</v>
      </c>
      <c r="J8" s="69" t="s">
        <v>26</v>
      </c>
      <c r="K8" s="78">
        <v>0.2</v>
      </c>
      <c r="L8" s="82">
        <f t="shared" ref="L8:L17" si="0">E8</f>
        <v>5.5E-2</v>
      </c>
      <c r="M8" s="79">
        <v>0.2</v>
      </c>
      <c r="N8" s="83">
        <f t="shared" ref="N8:N17" si="1">L8</f>
        <v>5.5E-2</v>
      </c>
      <c r="O8" s="80" t="s">
        <v>97</v>
      </c>
      <c r="P8" s="8"/>
    </row>
    <row r="9" spans="1:16" ht="36" customHeight="1">
      <c r="A9" s="61" t="s">
        <v>19</v>
      </c>
      <c r="B9" s="68" t="s">
        <v>20</v>
      </c>
      <c r="C9" s="68" t="s">
        <v>21</v>
      </c>
      <c r="D9" s="68" t="s">
        <v>22</v>
      </c>
      <c r="E9" s="76">
        <v>0.1225</v>
      </c>
      <c r="F9" s="81">
        <v>43619</v>
      </c>
      <c r="G9" s="68" t="s">
        <v>23</v>
      </c>
      <c r="H9" s="68" t="s">
        <v>24</v>
      </c>
      <c r="I9" s="69" t="s">
        <v>27</v>
      </c>
      <c r="J9" s="69" t="s">
        <v>26</v>
      </c>
      <c r="K9" s="84">
        <v>0.24</v>
      </c>
      <c r="L9" s="82">
        <f t="shared" si="0"/>
        <v>0.1225</v>
      </c>
      <c r="M9" s="84">
        <v>0.2</v>
      </c>
      <c r="N9" s="83">
        <f t="shared" si="1"/>
        <v>0.1225</v>
      </c>
      <c r="O9" s="80" t="s">
        <v>97</v>
      </c>
      <c r="P9" s="8"/>
    </row>
    <row r="10" spans="1:16" ht="36" customHeight="1">
      <c r="A10" s="61" t="s">
        <v>19</v>
      </c>
      <c r="B10" s="68" t="s">
        <v>20</v>
      </c>
      <c r="C10" s="68" t="s">
        <v>21</v>
      </c>
      <c r="D10" s="68" t="s">
        <v>22</v>
      </c>
      <c r="E10" s="76">
        <v>6.9500000000000006E-2</v>
      </c>
      <c r="F10" s="81">
        <v>43619</v>
      </c>
      <c r="G10" s="68" t="s">
        <v>23</v>
      </c>
      <c r="H10" s="68" t="s">
        <v>24</v>
      </c>
      <c r="I10" s="69" t="s">
        <v>28</v>
      </c>
      <c r="J10" s="69" t="s">
        <v>26</v>
      </c>
      <c r="K10" s="84">
        <v>0.18</v>
      </c>
      <c r="L10" s="82">
        <f t="shared" si="0"/>
        <v>6.9500000000000006E-2</v>
      </c>
      <c r="M10" s="84">
        <v>0.1</v>
      </c>
      <c r="N10" s="83">
        <f t="shared" si="1"/>
        <v>6.9500000000000006E-2</v>
      </c>
      <c r="O10" s="80" t="s">
        <v>97</v>
      </c>
      <c r="P10" s="8"/>
    </row>
    <row r="11" spans="1:16" ht="36" customHeight="1">
      <c r="A11" s="61" t="s">
        <v>19</v>
      </c>
      <c r="B11" s="68" t="s">
        <v>20</v>
      </c>
      <c r="C11" s="68" t="s">
        <v>21</v>
      </c>
      <c r="D11" s="68" t="s">
        <v>22</v>
      </c>
      <c r="E11" s="76">
        <v>5.2499999999999998E-2</v>
      </c>
      <c r="F11" s="81">
        <v>43619</v>
      </c>
      <c r="G11" s="68" t="s">
        <v>23</v>
      </c>
      <c r="H11" s="68" t="s">
        <v>24</v>
      </c>
      <c r="I11" s="69" t="s">
        <v>27</v>
      </c>
      <c r="J11" s="69" t="s">
        <v>26</v>
      </c>
      <c r="K11" s="84">
        <v>0.24</v>
      </c>
      <c r="L11" s="82">
        <f t="shared" si="0"/>
        <v>5.2499999999999998E-2</v>
      </c>
      <c r="M11" s="84">
        <v>0.2</v>
      </c>
      <c r="N11" s="83">
        <f t="shared" si="1"/>
        <v>5.2499999999999998E-2</v>
      </c>
      <c r="O11" s="80" t="s">
        <v>97</v>
      </c>
      <c r="P11" s="8"/>
    </row>
    <row r="12" spans="1:16" ht="36" customHeight="1">
      <c r="A12" s="61" t="s">
        <v>19</v>
      </c>
      <c r="B12" s="68" t="s">
        <v>29</v>
      </c>
      <c r="C12" s="68" t="s">
        <v>30</v>
      </c>
      <c r="D12" s="68" t="s">
        <v>22</v>
      </c>
      <c r="E12" s="76">
        <v>0.24</v>
      </c>
      <c r="F12" s="81">
        <v>44053</v>
      </c>
      <c r="G12" s="68" t="s">
        <v>31</v>
      </c>
      <c r="H12" s="68" t="s">
        <v>24</v>
      </c>
      <c r="I12" s="69" t="s">
        <v>32</v>
      </c>
      <c r="J12" s="69" t="s">
        <v>26</v>
      </c>
      <c r="K12" s="85">
        <v>0.24</v>
      </c>
      <c r="L12" s="86">
        <f t="shared" si="0"/>
        <v>0.24</v>
      </c>
      <c r="M12" s="87">
        <v>0.24</v>
      </c>
      <c r="N12" s="88">
        <f t="shared" si="1"/>
        <v>0.24</v>
      </c>
      <c r="O12" s="89" t="s">
        <v>97</v>
      </c>
    </row>
    <row r="13" spans="1:16" ht="36" customHeight="1">
      <c r="A13" s="61" t="s">
        <v>19</v>
      </c>
      <c r="B13" s="68" t="s">
        <v>33</v>
      </c>
      <c r="C13" s="68" t="s">
        <v>34</v>
      </c>
      <c r="D13" s="68" t="s">
        <v>22</v>
      </c>
      <c r="E13" s="76">
        <v>0.22096299999999999</v>
      </c>
      <c r="F13" s="81">
        <v>42894</v>
      </c>
      <c r="G13" s="68" t="s">
        <v>35</v>
      </c>
      <c r="H13" s="68" t="s">
        <v>24</v>
      </c>
      <c r="I13" s="69" t="s">
        <v>36</v>
      </c>
      <c r="J13" s="69" t="s">
        <v>26</v>
      </c>
      <c r="K13" s="86">
        <v>0.35</v>
      </c>
      <c r="L13" s="86">
        <f t="shared" si="0"/>
        <v>0.22096299999999999</v>
      </c>
      <c r="M13" s="88">
        <v>0.35</v>
      </c>
      <c r="N13" s="88">
        <f t="shared" si="1"/>
        <v>0.22096299999999999</v>
      </c>
      <c r="O13" s="89" t="s">
        <v>97</v>
      </c>
    </row>
    <row r="14" spans="1:16" ht="36" customHeight="1">
      <c r="A14" s="61" t="s">
        <v>19</v>
      </c>
      <c r="B14" s="68" t="s">
        <v>37</v>
      </c>
      <c r="C14" s="68" t="s">
        <v>38</v>
      </c>
      <c r="D14" s="68" t="s">
        <v>22</v>
      </c>
      <c r="E14" s="76">
        <v>2.18286E-3</v>
      </c>
      <c r="F14" s="81">
        <v>42894</v>
      </c>
      <c r="G14" s="68" t="s">
        <v>39</v>
      </c>
      <c r="H14" s="68" t="s">
        <v>40</v>
      </c>
      <c r="I14" s="69" t="s">
        <v>41</v>
      </c>
      <c r="J14" s="69" t="s">
        <v>26</v>
      </c>
      <c r="K14" s="86">
        <v>0.35</v>
      </c>
      <c r="L14" s="86">
        <f t="shared" si="0"/>
        <v>2.18286E-3</v>
      </c>
      <c r="M14" s="88">
        <v>0.35</v>
      </c>
      <c r="N14" s="88">
        <f t="shared" si="1"/>
        <v>2.18286E-3</v>
      </c>
      <c r="O14" s="89" t="s">
        <v>97</v>
      </c>
    </row>
    <row r="15" spans="1:16" ht="36" customHeight="1">
      <c r="A15" s="61" t="s">
        <v>19</v>
      </c>
      <c r="B15" s="68" t="s">
        <v>37</v>
      </c>
      <c r="C15" s="68" t="s">
        <v>38</v>
      </c>
      <c r="D15" s="68" t="s">
        <v>22</v>
      </c>
      <c r="E15" s="76">
        <v>0.08</v>
      </c>
      <c r="F15" s="81">
        <v>42894</v>
      </c>
      <c r="G15" s="68" t="s">
        <v>39</v>
      </c>
      <c r="H15" s="68" t="s">
        <v>40</v>
      </c>
      <c r="I15" s="69" t="s">
        <v>42</v>
      </c>
      <c r="J15" s="69" t="s">
        <v>26</v>
      </c>
      <c r="K15" s="86">
        <v>0.1</v>
      </c>
      <c r="L15" s="86">
        <f t="shared" si="0"/>
        <v>0.08</v>
      </c>
      <c r="M15" s="88">
        <v>0.1</v>
      </c>
      <c r="N15" s="88">
        <f t="shared" si="1"/>
        <v>0.08</v>
      </c>
      <c r="O15" s="89" t="s">
        <v>97</v>
      </c>
    </row>
    <row r="16" spans="1:16" ht="36" customHeight="1">
      <c r="A16" s="61" t="s">
        <v>19</v>
      </c>
      <c r="B16" s="68" t="s">
        <v>37</v>
      </c>
      <c r="C16" s="68" t="s">
        <v>38</v>
      </c>
      <c r="D16" s="68" t="s">
        <v>22</v>
      </c>
      <c r="E16" s="76">
        <v>7.4000000000000003E-3</v>
      </c>
      <c r="F16" s="81">
        <v>42894</v>
      </c>
      <c r="G16" s="68" t="s">
        <v>39</v>
      </c>
      <c r="H16" s="68" t="s">
        <v>40</v>
      </c>
      <c r="I16" s="69" t="s">
        <v>41</v>
      </c>
      <c r="J16" s="69" t="s">
        <v>26</v>
      </c>
      <c r="K16" s="86">
        <v>0.35</v>
      </c>
      <c r="L16" s="86">
        <f t="shared" si="0"/>
        <v>7.4000000000000003E-3</v>
      </c>
      <c r="M16" s="88">
        <v>0.35</v>
      </c>
      <c r="N16" s="88">
        <f t="shared" si="1"/>
        <v>7.4000000000000003E-3</v>
      </c>
      <c r="O16" s="89" t="s">
        <v>97</v>
      </c>
    </row>
    <row r="17" spans="1:15" ht="36" customHeight="1">
      <c r="A17" s="61" t="s">
        <v>19</v>
      </c>
      <c r="B17" s="68" t="s">
        <v>37</v>
      </c>
      <c r="C17" s="68" t="s">
        <v>38</v>
      </c>
      <c r="D17" s="68" t="s">
        <v>22</v>
      </c>
      <c r="E17" s="76">
        <v>9.9539999999999993E-3</v>
      </c>
      <c r="F17" s="81">
        <v>42894</v>
      </c>
      <c r="G17" s="68" t="s">
        <v>39</v>
      </c>
      <c r="H17" s="68" t="s">
        <v>40</v>
      </c>
      <c r="I17" s="69" t="s">
        <v>41</v>
      </c>
      <c r="J17" s="69" t="s">
        <v>26</v>
      </c>
      <c r="K17" s="86">
        <v>0.35</v>
      </c>
      <c r="L17" s="86">
        <f t="shared" si="0"/>
        <v>9.9539999999999993E-3</v>
      </c>
      <c r="M17" s="88">
        <v>0.35</v>
      </c>
      <c r="N17" s="88">
        <f t="shared" si="1"/>
        <v>9.9539999999999993E-3</v>
      </c>
      <c r="O17" s="89" t="s">
        <v>97</v>
      </c>
    </row>
    <row r="18" spans="1:15" ht="36" customHeight="1">
      <c r="A18" s="61" t="s">
        <v>19</v>
      </c>
      <c r="B18" s="68" t="s">
        <v>43</v>
      </c>
      <c r="C18" s="68" t="s">
        <v>44</v>
      </c>
      <c r="D18" s="68" t="s">
        <v>22</v>
      </c>
      <c r="E18" s="76">
        <v>4.6600000000000003E-2</v>
      </c>
      <c r="F18" s="81">
        <v>43521</v>
      </c>
      <c r="G18" s="68" t="s">
        <v>45</v>
      </c>
      <c r="H18" s="68" t="s">
        <v>46</v>
      </c>
      <c r="I18" s="69" t="s">
        <v>25</v>
      </c>
      <c r="J18" s="69" t="s">
        <v>26</v>
      </c>
      <c r="K18" s="106">
        <v>0.2</v>
      </c>
      <c r="L18" s="100">
        <f>E18+E19</f>
        <v>6.6600000000000006E-2</v>
      </c>
      <c r="M18" s="101">
        <v>0.2</v>
      </c>
      <c r="N18" s="102">
        <v>6.6600000000000006E-2</v>
      </c>
      <c r="O18" s="107" t="s">
        <v>97</v>
      </c>
    </row>
    <row r="19" spans="1:15" ht="36" customHeight="1">
      <c r="A19" s="61" t="s">
        <v>19</v>
      </c>
      <c r="B19" s="68" t="s">
        <v>43</v>
      </c>
      <c r="C19" s="68" t="s">
        <v>44</v>
      </c>
      <c r="D19" s="68" t="s">
        <v>22</v>
      </c>
      <c r="E19" s="76">
        <v>0.02</v>
      </c>
      <c r="F19" s="81">
        <v>43521</v>
      </c>
      <c r="G19" s="68" t="s">
        <v>45</v>
      </c>
      <c r="H19" s="68" t="s">
        <v>46</v>
      </c>
      <c r="I19" s="69" t="s">
        <v>25</v>
      </c>
      <c r="J19" s="69" t="s">
        <v>26</v>
      </c>
      <c r="K19" s="106"/>
      <c r="L19" s="100"/>
      <c r="M19" s="101"/>
      <c r="N19" s="102"/>
      <c r="O19" s="108"/>
    </row>
    <row r="20" spans="1:15" ht="34.049999999999997" customHeight="1">
      <c r="A20" s="61" t="s">
        <v>19</v>
      </c>
      <c r="B20" s="69" t="s">
        <v>47</v>
      </c>
      <c r="C20" s="68" t="s">
        <v>48</v>
      </c>
      <c r="D20" s="68" t="s">
        <v>22</v>
      </c>
      <c r="E20" s="76">
        <v>0.26</v>
      </c>
      <c r="F20" s="81">
        <v>44740</v>
      </c>
      <c r="G20" s="68">
        <v>2.94</v>
      </c>
      <c r="H20" s="68" t="s">
        <v>46</v>
      </c>
      <c r="I20" s="69" t="s">
        <v>49</v>
      </c>
      <c r="J20" s="69" t="s">
        <v>26</v>
      </c>
      <c r="K20" s="86">
        <v>2.5674999999999999</v>
      </c>
      <c r="L20" s="86">
        <v>0.26</v>
      </c>
      <c r="M20" s="90">
        <v>2.5674999999999999</v>
      </c>
      <c r="N20" s="88">
        <v>0</v>
      </c>
      <c r="O20" s="91" t="s">
        <v>96</v>
      </c>
    </row>
  </sheetData>
  <mergeCells count="16">
    <mergeCell ref="L18:L19"/>
    <mergeCell ref="M18:M19"/>
    <mergeCell ref="N18:N19"/>
    <mergeCell ref="O5:O6"/>
    <mergeCell ref="A5:A6"/>
    <mergeCell ref="B5:B6"/>
    <mergeCell ref="I5:I6"/>
    <mergeCell ref="J5:J6"/>
    <mergeCell ref="K18:K19"/>
    <mergeCell ref="O18:O19"/>
    <mergeCell ref="B1:N1"/>
    <mergeCell ref="B2:C2"/>
    <mergeCell ref="B3:O3"/>
    <mergeCell ref="C5:H5"/>
    <mergeCell ref="K5:L5"/>
    <mergeCell ref="M5:N5"/>
  </mergeCells>
  <phoneticPr fontId="31" type="noConversion"/>
  <printOptions horizontalCentered="1"/>
  <pageMargins left="0.39305555555555599" right="0.39305555555555599" top="0.39305555555555599" bottom="0.39305555555555599" header="0" footer="0"/>
  <pageSetup paperSize="9" scale="54" fitToHeight="0" orientation="landscape" r:id="rId1"/>
  <ignoredErrors>
    <ignoredError sqref="C8:C20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zoomScale="55" zoomScaleNormal="55" workbookViewId="0">
      <selection activeCell="I11" sqref="I11"/>
    </sheetView>
  </sheetViews>
  <sheetFormatPr defaultColWidth="10" defaultRowHeight="14.4"/>
  <cols>
    <col min="1" max="1" width="8.21875" style="31" customWidth="1"/>
    <col min="2" max="2" width="70.109375" style="31" customWidth="1"/>
    <col min="3" max="3" width="9.109375" customWidth="1"/>
    <col min="4" max="4" width="11.77734375" customWidth="1"/>
    <col min="5" max="5" width="12.44140625" style="32" customWidth="1"/>
    <col min="6" max="6" width="12.77734375" customWidth="1"/>
    <col min="7" max="8" width="9.109375" customWidth="1"/>
    <col min="9" max="9" width="14.77734375" style="52" customWidth="1"/>
    <col min="10" max="10" width="14.77734375" style="33" customWidth="1"/>
    <col min="11" max="11" width="28.44140625" style="53" customWidth="1"/>
    <col min="12" max="12" width="18.6640625" style="53" customWidth="1"/>
    <col min="13" max="13" width="13.109375" style="54" customWidth="1"/>
    <col min="14" max="14" width="12.21875" style="55" customWidth="1"/>
    <col min="15" max="15" width="12.21875" style="43" customWidth="1"/>
    <col min="16" max="17" width="12.21875" style="55" customWidth="1"/>
    <col min="18" max="18" width="9.109375" style="33" customWidth="1"/>
    <col min="19" max="19" width="11" style="33" customWidth="1"/>
    <col min="20" max="20" width="9.77734375" customWidth="1"/>
  </cols>
  <sheetData>
    <row r="1" spans="1:19" ht="39" customHeight="1">
      <c r="B1" s="92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19" ht="25.05" customHeight="1">
      <c r="B2" s="2" t="s">
        <v>50</v>
      </c>
      <c r="C2" s="1"/>
      <c r="D2" s="1"/>
      <c r="E2" s="1"/>
      <c r="F2" s="1"/>
      <c r="G2" s="1"/>
      <c r="H2" s="1"/>
      <c r="I2" s="44"/>
      <c r="J2" s="44"/>
      <c r="K2" s="44"/>
      <c r="L2" s="44"/>
      <c r="M2" s="44"/>
      <c r="N2" s="44"/>
      <c r="O2" s="44"/>
      <c r="P2" s="33"/>
      <c r="Q2" s="45"/>
    </row>
    <row r="3" spans="1:19" ht="27.9" customHeight="1">
      <c r="B3" s="94" t="s">
        <v>92</v>
      </c>
      <c r="C3" s="94"/>
      <c r="D3" s="94"/>
      <c r="E3" s="95"/>
      <c r="F3" s="94"/>
      <c r="G3" s="94"/>
      <c r="H3" s="94"/>
      <c r="I3" s="94"/>
      <c r="J3" s="94"/>
      <c r="K3" s="109"/>
      <c r="L3" s="109"/>
      <c r="M3" s="95"/>
      <c r="N3" s="110"/>
      <c r="O3" s="96"/>
      <c r="P3" s="110"/>
      <c r="Q3" s="110"/>
      <c r="R3" s="111"/>
      <c r="S3" s="112"/>
    </row>
    <row r="4" spans="1:19" ht="14.25" customHeight="1">
      <c r="B4" s="34"/>
      <c r="C4" s="34"/>
      <c r="D4" s="34"/>
      <c r="E4" s="35"/>
      <c r="F4" s="34"/>
      <c r="G4" s="34"/>
      <c r="H4" s="34"/>
      <c r="I4" s="46"/>
      <c r="J4" s="47"/>
      <c r="K4" s="48"/>
      <c r="L4" s="48"/>
      <c r="M4" s="49"/>
      <c r="N4" s="50"/>
      <c r="O4" s="42"/>
      <c r="P4" s="50"/>
      <c r="Q4" s="51"/>
      <c r="R4" s="47"/>
      <c r="S4" s="37" t="s">
        <v>2</v>
      </c>
    </row>
    <row r="5" spans="1:19" ht="30" customHeight="1">
      <c r="A5" s="119" t="s">
        <v>3</v>
      </c>
      <c r="B5" s="120" t="s">
        <v>4</v>
      </c>
      <c r="C5" s="113" t="s">
        <v>51</v>
      </c>
      <c r="D5" s="113"/>
      <c r="E5" s="114"/>
      <c r="F5" s="113"/>
      <c r="G5" s="113"/>
      <c r="H5" s="113"/>
      <c r="I5" s="121" t="s">
        <v>52</v>
      </c>
      <c r="J5" s="121" t="s">
        <v>53</v>
      </c>
      <c r="K5" s="123" t="s">
        <v>6</v>
      </c>
      <c r="L5" s="117" t="s">
        <v>7</v>
      </c>
      <c r="M5" s="115" t="s">
        <v>8</v>
      </c>
      <c r="N5" s="116"/>
      <c r="O5" s="115" t="s">
        <v>9</v>
      </c>
      <c r="P5" s="116"/>
      <c r="Q5" s="118" t="s">
        <v>10</v>
      </c>
      <c r="R5" s="118" t="s">
        <v>54</v>
      </c>
      <c r="S5" s="118" t="s">
        <v>55</v>
      </c>
    </row>
    <row r="6" spans="1:19" ht="48" customHeight="1">
      <c r="A6" s="119"/>
      <c r="B6" s="120"/>
      <c r="C6" s="59" t="s">
        <v>11</v>
      </c>
      <c r="D6" s="59" t="s">
        <v>12</v>
      </c>
      <c r="E6" s="60" t="s">
        <v>13</v>
      </c>
      <c r="F6" s="59" t="s">
        <v>14</v>
      </c>
      <c r="G6" s="59" t="s">
        <v>15</v>
      </c>
      <c r="H6" s="59" t="s">
        <v>16</v>
      </c>
      <c r="I6" s="121"/>
      <c r="J6" s="121"/>
      <c r="K6" s="123"/>
      <c r="L6" s="117"/>
      <c r="M6" s="56"/>
      <c r="N6" s="57" t="s">
        <v>17</v>
      </c>
      <c r="O6" s="56"/>
      <c r="P6" s="57" t="s">
        <v>17</v>
      </c>
      <c r="Q6" s="118"/>
      <c r="R6" s="118"/>
      <c r="S6" s="118"/>
    </row>
    <row r="7" spans="1:19" ht="48" customHeight="1">
      <c r="A7" s="61"/>
      <c r="B7" s="62" t="s">
        <v>18</v>
      </c>
      <c r="C7" s="63"/>
      <c r="D7" s="63"/>
      <c r="E7" s="64">
        <f>SUBTOTAL(9,E8:E16)</f>
        <v>1.87</v>
      </c>
      <c r="F7" s="63"/>
      <c r="G7" s="63"/>
      <c r="H7" s="63"/>
      <c r="I7" s="65"/>
      <c r="J7" s="66"/>
      <c r="K7" s="67"/>
      <c r="L7" s="67"/>
      <c r="M7" s="58">
        <f>SUBTOTAL(9,M8:M16)</f>
        <v>5.4399999999999995</v>
      </c>
      <c r="N7" s="58">
        <f>SUBTOTAL(9,N8:N16)</f>
        <v>1.87</v>
      </c>
      <c r="O7" s="58">
        <f>SUBTOTAL(9,O8:O16)</f>
        <v>2.6</v>
      </c>
      <c r="P7" s="58">
        <f>SUBTOTAL(9,P8:P16)</f>
        <v>1.87</v>
      </c>
      <c r="Q7" s="58"/>
      <c r="R7" s="58"/>
      <c r="S7" s="58"/>
    </row>
    <row r="8" spans="1:19" ht="28.8">
      <c r="A8" s="61" t="s">
        <v>19</v>
      </c>
      <c r="B8" s="61" t="s">
        <v>56</v>
      </c>
      <c r="C8" s="68" t="s">
        <v>57</v>
      </c>
      <c r="D8" s="69" t="s">
        <v>58</v>
      </c>
      <c r="E8" s="70">
        <v>0.09</v>
      </c>
      <c r="F8" s="71">
        <v>44610</v>
      </c>
      <c r="G8" s="72">
        <v>3.26</v>
      </c>
      <c r="H8" s="69" t="s">
        <v>59</v>
      </c>
      <c r="I8" s="73" t="s">
        <v>60</v>
      </c>
      <c r="J8" s="122" t="s">
        <v>98</v>
      </c>
      <c r="K8" s="124" t="s">
        <v>61</v>
      </c>
      <c r="L8" s="127" t="s">
        <v>26</v>
      </c>
      <c r="M8" s="128">
        <v>2.04</v>
      </c>
      <c r="N8" s="128">
        <f>E8+E9</f>
        <v>0.4</v>
      </c>
      <c r="O8" s="129">
        <v>0.4</v>
      </c>
      <c r="P8" s="128">
        <v>0.4</v>
      </c>
      <c r="Q8" s="128" t="s">
        <v>96</v>
      </c>
      <c r="R8" s="128"/>
      <c r="S8" s="128"/>
    </row>
    <row r="9" spans="1:19" ht="28.8">
      <c r="A9" s="61" t="s">
        <v>19</v>
      </c>
      <c r="B9" s="69" t="s">
        <v>62</v>
      </c>
      <c r="C9" s="68" t="s">
        <v>63</v>
      </c>
      <c r="D9" s="69" t="s">
        <v>58</v>
      </c>
      <c r="E9" s="70">
        <v>0.31</v>
      </c>
      <c r="F9" s="71">
        <v>44725</v>
      </c>
      <c r="G9" s="72">
        <v>3.21</v>
      </c>
      <c r="H9" s="69" t="s">
        <v>59</v>
      </c>
      <c r="I9" s="73" t="s">
        <v>60</v>
      </c>
      <c r="J9" s="122"/>
      <c r="K9" s="124"/>
      <c r="L9" s="127"/>
      <c r="M9" s="128"/>
      <c r="N9" s="128"/>
      <c r="O9" s="129"/>
      <c r="P9" s="128"/>
      <c r="Q9" s="128"/>
      <c r="R9" s="128"/>
      <c r="S9" s="128"/>
    </row>
    <row r="10" spans="1:19" ht="28.8">
      <c r="A10" s="61" t="s">
        <v>19</v>
      </c>
      <c r="B10" s="69" t="s">
        <v>64</v>
      </c>
      <c r="C10" s="68" t="s">
        <v>65</v>
      </c>
      <c r="D10" s="69" t="s">
        <v>58</v>
      </c>
      <c r="E10" s="70">
        <v>0.1</v>
      </c>
      <c r="F10" s="71">
        <v>44851</v>
      </c>
      <c r="G10" s="72">
        <v>3.06</v>
      </c>
      <c r="H10" s="72" t="s">
        <v>59</v>
      </c>
      <c r="I10" s="73" t="s">
        <v>60</v>
      </c>
      <c r="J10" s="122" t="s">
        <v>98</v>
      </c>
      <c r="K10" s="125" t="s">
        <v>66</v>
      </c>
      <c r="L10" s="127" t="s">
        <v>26</v>
      </c>
      <c r="M10" s="128">
        <v>1.4</v>
      </c>
      <c r="N10" s="128">
        <f>E10+E11+E12</f>
        <v>0.5</v>
      </c>
      <c r="O10" s="129">
        <v>0.5</v>
      </c>
      <c r="P10" s="128">
        <v>0.5</v>
      </c>
      <c r="Q10" s="128" t="s">
        <v>96</v>
      </c>
      <c r="R10" s="128"/>
      <c r="S10" s="128"/>
    </row>
    <row r="11" spans="1:19" ht="28.8">
      <c r="A11" s="61" t="s">
        <v>19</v>
      </c>
      <c r="B11" s="69" t="s">
        <v>56</v>
      </c>
      <c r="C11" s="68" t="s">
        <v>57</v>
      </c>
      <c r="D11" s="69" t="s">
        <v>58</v>
      </c>
      <c r="E11" s="70">
        <v>0.1</v>
      </c>
      <c r="F11" s="71">
        <v>44610</v>
      </c>
      <c r="G11" s="72">
        <v>3.26</v>
      </c>
      <c r="H11" s="72" t="s">
        <v>59</v>
      </c>
      <c r="I11" s="73" t="s">
        <v>60</v>
      </c>
      <c r="J11" s="122"/>
      <c r="K11" s="125"/>
      <c r="L11" s="127"/>
      <c r="M11" s="128"/>
      <c r="N11" s="128"/>
      <c r="O11" s="129"/>
      <c r="P11" s="128"/>
      <c r="Q11" s="128"/>
      <c r="R11" s="128"/>
      <c r="S11" s="128"/>
    </row>
    <row r="12" spans="1:19" ht="28.8">
      <c r="A12" s="61" t="s">
        <v>19</v>
      </c>
      <c r="B12" s="69" t="s">
        <v>62</v>
      </c>
      <c r="C12" s="68" t="s">
        <v>63</v>
      </c>
      <c r="D12" s="69" t="s">
        <v>58</v>
      </c>
      <c r="E12" s="70">
        <v>0.3</v>
      </c>
      <c r="F12" s="71">
        <v>44725</v>
      </c>
      <c r="G12" s="72">
        <v>3.21</v>
      </c>
      <c r="H12" s="72" t="s">
        <v>59</v>
      </c>
      <c r="I12" s="73" t="s">
        <v>60</v>
      </c>
      <c r="J12" s="122"/>
      <c r="K12" s="125"/>
      <c r="L12" s="127"/>
      <c r="M12" s="128"/>
      <c r="N12" s="128"/>
      <c r="O12" s="129"/>
      <c r="P12" s="128"/>
      <c r="Q12" s="128"/>
      <c r="R12" s="128"/>
      <c r="S12" s="128"/>
    </row>
    <row r="13" spans="1:19" ht="28.8">
      <c r="A13" s="61" t="s">
        <v>19</v>
      </c>
      <c r="B13" s="61" t="s">
        <v>67</v>
      </c>
      <c r="C13" s="68" t="s">
        <v>68</v>
      </c>
      <c r="D13" s="69" t="s">
        <v>58</v>
      </c>
      <c r="E13" s="70">
        <v>0.3</v>
      </c>
      <c r="F13" s="71">
        <v>44610</v>
      </c>
      <c r="G13" s="72">
        <v>3.04</v>
      </c>
      <c r="H13" s="69" t="s">
        <v>46</v>
      </c>
      <c r="I13" s="73" t="s">
        <v>69</v>
      </c>
      <c r="J13" s="122" t="s">
        <v>98</v>
      </c>
      <c r="K13" s="126" t="s">
        <v>70</v>
      </c>
      <c r="L13" s="127" t="s">
        <v>26</v>
      </c>
      <c r="M13" s="128">
        <v>2</v>
      </c>
      <c r="N13" s="128">
        <f>E13+E14+E15</f>
        <v>0.97</v>
      </c>
      <c r="O13" s="129">
        <v>1.7</v>
      </c>
      <c r="P13" s="128">
        <v>0.97</v>
      </c>
      <c r="Q13" s="128" t="s">
        <v>96</v>
      </c>
      <c r="R13" s="128"/>
      <c r="S13" s="128"/>
    </row>
    <row r="14" spans="1:19" ht="28.8">
      <c r="A14" s="61" t="s">
        <v>19</v>
      </c>
      <c r="B14" s="61" t="s">
        <v>71</v>
      </c>
      <c r="C14" s="68" t="s">
        <v>72</v>
      </c>
      <c r="D14" s="69" t="s">
        <v>58</v>
      </c>
      <c r="E14" s="70">
        <v>0.1</v>
      </c>
      <c r="F14" s="71">
        <v>44851</v>
      </c>
      <c r="G14" s="72">
        <v>2.88</v>
      </c>
      <c r="H14" s="69" t="s">
        <v>46</v>
      </c>
      <c r="I14" s="73" t="s">
        <v>69</v>
      </c>
      <c r="J14" s="122"/>
      <c r="K14" s="126"/>
      <c r="L14" s="127"/>
      <c r="M14" s="128"/>
      <c r="N14" s="128"/>
      <c r="O14" s="129"/>
      <c r="P14" s="128"/>
      <c r="Q14" s="128"/>
      <c r="R14" s="128"/>
      <c r="S14" s="128"/>
    </row>
    <row r="15" spans="1:19" ht="28.8">
      <c r="A15" s="61" t="s">
        <v>19</v>
      </c>
      <c r="B15" s="61" t="s">
        <v>73</v>
      </c>
      <c r="C15" s="68" t="s">
        <v>74</v>
      </c>
      <c r="D15" s="69" t="s">
        <v>58</v>
      </c>
      <c r="E15" s="70">
        <v>0.56999999999999995</v>
      </c>
      <c r="F15" s="71">
        <v>44725</v>
      </c>
      <c r="G15" s="72">
        <v>2.91</v>
      </c>
      <c r="H15" s="69" t="s">
        <v>46</v>
      </c>
      <c r="I15" s="73" t="s">
        <v>69</v>
      </c>
      <c r="J15" s="122"/>
      <c r="K15" s="126"/>
      <c r="L15" s="127"/>
      <c r="M15" s="128"/>
      <c r="N15" s="128"/>
      <c r="O15" s="129"/>
      <c r="P15" s="128"/>
      <c r="Q15" s="128"/>
      <c r="R15" s="128"/>
      <c r="S15" s="128"/>
    </row>
  </sheetData>
  <mergeCells count="44">
    <mergeCell ref="R8:R9"/>
    <mergeCell ref="R10:R12"/>
    <mergeCell ref="R13:R15"/>
    <mergeCell ref="S5:S6"/>
    <mergeCell ref="S8:S9"/>
    <mergeCell ref="S10:S12"/>
    <mergeCell ref="S13:S15"/>
    <mergeCell ref="P8:P9"/>
    <mergeCell ref="P10:P12"/>
    <mergeCell ref="P13:P15"/>
    <mergeCell ref="Q5:Q6"/>
    <mergeCell ref="Q8:Q9"/>
    <mergeCell ref="Q10:Q12"/>
    <mergeCell ref="Q13:Q15"/>
    <mergeCell ref="N8:N9"/>
    <mergeCell ref="N10:N12"/>
    <mergeCell ref="N13:N15"/>
    <mergeCell ref="O8:O9"/>
    <mergeCell ref="O10:O12"/>
    <mergeCell ref="O13:O15"/>
    <mergeCell ref="L8:L9"/>
    <mergeCell ref="L10:L12"/>
    <mergeCell ref="L13:L15"/>
    <mergeCell ref="M8:M9"/>
    <mergeCell ref="M10:M12"/>
    <mergeCell ref="M13:M15"/>
    <mergeCell ref="J10:J12"/>
    <mergeCell ref="J13:J15"/>
    <mergeCell ref="K5:K6"/>
    <mergeCell ref="K8:K9"/>
    <mergeCell ref="K10:K12"/>
    <mergeCell ref="K13:K15"/>
    <mergeCell ref="A5:A6"/>
    <mergeCell ref="B5:B6"/>
    <mergeCell ref="I5:I6"/>
    <mergeCell ref="J5:J6"/>
    <mergeCell ref="J8:J9"/>
    <mergeCell ref="B1:Q1"/>
    <mergeCell ref="B3:S3"/>
    <mergeCell ref="C5:H5"/>
    <mergeCell ref="M5:N5"/>
    <mergeCell ref="O5:P5"/>
    <mergeCell ref="L5:L6"/>
    <mergeCell ref="R5:R6"/>
  </mergeCells>
  <phoneticPr fontId="31" type="noConversion"/>
  <conditionalFormatting sqref="K10">
    <cfRule type="duplicateValues" dxfId="1" priority="5"/>
    <cfRule type="duplicateValues" dxfId="0" priority="6"/>
  </conditionalFormatting>
  <pageMargins left="0.75138888888888899" right="0.75138888888888899" top="0.59027777777777801" bottom="0.66874999999999996" header="0" footer="0"/>
  <pageSetup paperSize="9" scale="44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pane ySplit="6" topLeftCell="A7" activePane="bottomLeft" state="frozen"/>
      <selection pane="bottomLeft" activeCell="E13" sqref="A13:E13"/>
    </sheetView>
  </sheetViews>
  <sheetFormatPr defaultColWidth="10" defaultRowHeight="14.4"/>
  <cols>
    <col min="1" max="1" width="13.21875" customWidth="1"/>
    <col min="2" max="2" width="37.44140625" customWidth="1"/>
    <col min="3" max="3" width="14.88671875" style="14" customWidth="1"/>
    <col min="4" max="4" width="28.21875" customWidth="1"/>
    <col min="5" max="5" width="16.33203125" customWidth="1"/>
    <col min="6" max="6" width="0.109375" customWidth="1"/>
    <col min="7" max="7" width="9.77734375" customWidth="1"/>
  </cols>
  <sheetData>
    <row r="1" spans="1:6" ht="48" customHeight="1">
      <c r="A1" s="92" t="s">
        <v>0</v>
      </c>
      <c r="B1" s="92"/>
      <c r="C1" s="92"/>
      <c r="D1" s="92"/>
      <c r="E1" s="92"/>
      <c r="F1" s="92"/>
    </row>
    <row r="2" spans="1:6" ht="31.95" customHeight="1">
      <c r="A2" s="1" t="s">
        <v>75</v>
      </c>
      <c r="B2" s="1"/>
      <c r="C2" s="1"/>
      <c r="D2" s="1"/>
      <c r="E2" s="1"/>
      <c r="F2" s="1"/>
    </row>
    <row r="3" spans="1:6" ht="27.9" customHeight="1">
      <c r="A3" s="94" t="s">
        <v>94</v>
      </c>
      <c r="B3" s="94"/>
      <c r="C3" s="95"/>
      <c r="D3" s="94"/>
      <c r="E3" s="94"/>
    </row>
    <row r="4" spans="1:6" ht="14.25" customHeight="1">
      <c r="A4" s="15"/>
      <c r="B4" s="15"/>
      <c r="C4" s="16"/>
      <c r="D4" s="15"/>
      <c r="E4" s="4" t="s">
        <v>2</v>
      </c>
    </row>
    <row r="5" spans="1:6" ht="27" customHeight="1">
      <c r="A5" s="130" t="s">
        <v>76</v>
      </c>
      <c r="B5" s="130" t="s">
        <v>77</v>
      </c>
      <c r="C5" s="131"/>
      <c r="D5" s="130" t="s">
        <v>78</v>
      </c>
      <c r="E5" s="130"/>
    </row>
    <row r="6" spans="1:6" ht="25.95" customHeight="1">
      <c r="A6" s="130"/>
      <c r="B6" s="5" t="s">
        <v>4</v>
      </c>
      <c r="C6" s="17" t="s">
        <v>79</v>
      </c>
      <c r="D6" s="5" t="s">
        <v>80</v>
      </c>
      <c r="E6" s="5" t="s">
        <v>79</v>
      </c>
    </row>
    <row r="7" spans="1:6" ht="19.95" customHeight="1">
      <c r="A7" s="5" t="s">
        <v>18</v>
      </c>
      <c r="B7" s="18"/>
      <c r="C7" s="19">
        <f>SUM(C8:C13)</f>
        <v>1.1866368</v>
      </c>
      <c r="D7" s="18"/>
      <c r="E7" s="20">
        <f>SUM(E8:E12)</f>
        <v>0.92659999999999998</v>
      </c>
    </row>
    <row r="8" spans="1:6" ht="19.95" customHeight="1">
      <c r="A8" s="5">
        <v>1</v>
      </c>
      <c r="B8" s="22" t="s">
        <v>37</v>
      </c>
      <c r="C8" s="21">
        <v>9.9536799999999995E-2</v>
      </c>
      <c r="D8" s="22" t="s">
        <v>81</v>
      </c>
      <c r="E8" s="20">
        <f>0.9266</f>
        <v>0.92659999999999998</v>
      </c>
      <c r="F8" s="8" t="s">
        <v>82</v>
      </c>
    </row>
    <row r="9" spans="1:6" ht="19.95" customHeight="1">
      <c r="A9" s="5">
        <v>2</v>
      </c>
      <c r="B9" s="22" t="s">
        <v>33</v>
      </c>
      <c r="C9" s="21">
        <v>0.221</v>
      </c>
      <c r="D9" s="23"/>
      <c r="E9" s="24"/>
      <c r="F9" s="8" t="s">
        <v>83</v>
      </c>
    </row>
    <row r="10" spans="1:6" ht="19.95" customHeight="1">
      <c r="A10" s="5">
        <v>3</v>
      </c>
      <c r="B10" s="22" t="s">
        <v>43</v>
      </c>
      <c r="C10" s="21">
        <v>6.6600000000000006E-2</v>
      </c>
      <c r="D10" s="25"/>
      <c r="E10" s="25"/>
      <c r="F10" s="8" t="s">
        <v>84</v>
      </c>
    </row>
    <row r="11" spans="1:6" ht="19.95" customHeight="1">
      <c r="A11" s="5">
        <v>4</v>
      </c>
      <c r="B11" s="22" t="s">
        <v>20</v>
      </c>
      <c r="C11" s="21">
        <v>0.29949999999999999</v>
      </c>
      <c r="D11" s="26"/>
      <c r="E11" s="20"/>
      <c r="F11" s="8" t="s">
        <v>85</v>
      </c>
    </row>
    <row r="12" spans="1:6" ht="19.95" customHeight="1">
      <c r="A12" s="5">
        <v>5</v>
      </c>
      <c r="B12" s="22" t="s">
        <v>29</v>
      </c>
      <c r="C12" s="21">
        <v>0.24</v>
      </c>
      <c r="D12" s="27"/>
      <c r="E12" s="28"/>
      <c r="F12" s="8" t="s">
        <v>86</v>
      </c>
    </row>
    <row r="13" spans="1:6" ht="19.95" customHeight="1">
      <c r="A13" s="5">
        <v>6</v>
      </c>
      <c r="B13" s="36" t="s">
        <v>47</v>
      </c>
      <c r="C13" s="21">
        <v>0.26</v>
      </c>
      <c r="D13" s="29"/>
      <c r="E13" s="30"/>
      <c r="F13" s="8" t="s">
        <v>87</v>
      </c>
    </row>
  </sheetData>
  <mergeCells count="5">
    <mergeCell ref="A1:F1"/>
    <mergeCell ref="A3:E3"/>
    <mergeCell ref="B5:C5"/>
    <mergeCell ref="D5:E5"/>
    <mergeCell ref="A5:A6"/>
  </mergeCells>
  <phoneticPr fontId="31" type="noConversion"/>
  <pageMargins left="0.75138888888888899" right="0.75138888888888899" top="0.26736111111111099" bottom="0.26736111111111099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abSelected="1" topLeftCell="A5" workbookViewId="0">
      <selection activeCell="E12" sqref="A12:E13"/>
    </sheetView>
  </sheetViews>
  <sheetFormatPr defaultColWidth="10" defaultRowHeight="14.4"/>
  <cols>
    <col min="1" max="1" width="12.21875" customWidth="1"/>
    <col min="2" max="2" width="74" customWidth="1"/>
    <col min="3" max="3" width="15.77734375" customWidth="1"/>
    <col min="4" max="4" width="27.77734375" customWidth="1"/>
    <col min="5" max="5" width="14" customWidth="1"/>
    <col min="6" max="6" width="9" hidden="1"/>
    <col min="7" max="7" width="9.77734375" customWidth="1"/>
  </cols>
  <sheetData>
    <row r="1" spans="1:6" ht="42" customHeight="1">
      <c r="A1" s="92" t="s">
        <v>0</v>
      </c>
      <c r="B1" s="92"/>
      <c r="C1" s="92"/>
      <c r="D1" s="92"/>
      <c r="E1" s="92"/>
      <c r="F1" s="92"/>
    </row>
    <row r="2" spans="1:6" ht="42" customHeight="1">
      <c r="A2" s="2" t="s">
        <v>88</v>
      </c>
      <c r="F2" s="3"/>
    </row>
    <row r="3" spans="1:6" ht="27.9" customHeight="1">
      <c r="A3" s="94" t="s">
        <v>95</v>
      </c>
      <c r="B3" s="94"/>
      <c r="C3" s="94"/>
      <c r="D3" s="94"/>
      <c r="E3" s="94"/>
    </row>
    <row r="4" spans="1:6" ht="14.25" customHeight="1">
      <c r="E4" s="4" t="s">
        <v>2</v>
      </c>
    </row>
    <row r="5" spans="1:6" ht="19.95" customHeight="1">
      <c r="A5" s="130" t="s">
        <v>76</v>
      </c>
      <c r="B5" s="130" t="s">
        <v>89</v>
      </c>
      <c r="C5" s="130"/>
      <c r="D5" s="130" t="s">
        <v>90</v>
      </c>
      <c r="E5" s="130"/>
    </row>
    <row r="6" spans="1:6" ht="19.95" customHeight="1">
      <c r="A6" s="130"/>
      <c r="B6" s="5" t="s">
        <v>4</v>
      </c>
      <c r="C6" s="5" t="s">
        <v>79</v>
      </c>
      <c r="D6" s="5" t="s">
        <v>80</v>
      </c>
      <c r="E6" s="5" t="s">
        <v>79</v>
      </c>
    </row>
    <row r="7" spans="1:6" ht="19.95" customHeight="1">
      <c r="A7" s="5" t="s">
        <v>18</v>
      </c>
      <c r="B7" s="6"/>
      <c r="C7" s="7">
        <f>SUM(C8:C13)</f>
        <v>18700</v>
      </c>
      <c r="D7" s="6"/>
      <c r="E7" s="7">
        <f>SUM(E8:E12)</f>
        <v>18700</v>
      </c>
      <c r="F7" s="8"/>
    </row>
    <row r="8" spans="1:6" ht="27" customHeight="1">
      <c r="A8" s="5">
        <v>1</v>
      </c>
      <c r="B8" s="36" t="s">
        <v>67</v>
      </c>
      <c r="C8" s="9">
        <v>3000</v>
      </c>
      <c r="D8" s="10" t="s">
        <v>91</v>
      </c>
      <c r="E8" s="7">
        <v>18700</v>
      </c>
      <c r="F8" s="8"/>
    </row>
    <row r="9" spans="1:6" ht="27" customHeight="1">
      <c r="A9" s="5">
        <v>2</v>
      </c>
      <c r="B9" s="36" t="s">
        <v>56</v>
      </c>
      <c r="C9" s="9">
        <v>1900</v>
      </c>
      <c r="D9" s="10"/>
      <c r="E9" s="7"/>
      <c r="F9" s="8"/>
    </row>
    <row r="10" spans="1:6" ht="27" customHeight="1">
      <c r="A10" s="5">
        <v>3</v>
      </c>
      <c r="B10" s="36" t="s">
        <v>62</v>
      </c>
      <c r="C10" s="9">
        <v>6100</v>
      </c>
      <c r="D10" s="11"/>
      <c r="E10" s="11"/>
      <c r="F10" s="8"/>
    </row>
    <row r="11" spans="1:6" ht="27" customHeight="1">
      <c r="A11" s="5">
        <v>4</v>
      </c>
      <c r="B11" s="36" t="s">
        <v>64</v>
      </c>
      <c r="C11" s="9">
        <v>1000</v>
      </c>
      <c r="D11" s="12"/>
      <c r="E11" s="13"/>
      <c r="F11" s="8" t="s">
        <v>82</v>
      </c>
    </row>
    <row r="12" spans="1:6" ht="27" customHeight="1">
      <c r="A12" s="5">
        <v>5</v>
      </c>
      <c r="B12" s="36" t="s">
        <v>71</v>
      </c>
      <c r="C12" s="9">
        <v>1000</v>
      </c>
      <c r="D12" s="12"/>
      <c r="E12" s="13"/>
      <c r="F12" s="8" t="s">
        <v>84</v>
      </c>
    </row>
    <row r="13" spans="1:6" ht="27" customHeight="1">
      <c r="A13" s="5">
        <v>6</v>
      </c>
      <c r="B13" s="36" t="s">
        <v>73</v>
      </c>
      <c r="C13" s="9">
        <v>5700</v>
      </c>
      <c r="D13" s="12"/>
      <c r="E13" s="13"/>
      <c r="F13" s="8" t="s">
        <v>85</v>
      </c>
    </row>
  </sheetData>
  <mergeCells count="5">
    <mergeCell ref="A1:F1"/>
    <mergeCell ref="A3:E3"/>
    <mergeCell ref="B5:C5"/>
    <mergeCell ref="D5:E5"/>
    <mergeCell ref="A5:A6"/>
  </mergeCells>
  <phoneticPr fontId="31" type="noConversion"/>
  <pageMargins left="0.75138888888888899" right="0.75138888888888899" top="0.26736111111111099" bottom="0.26736111111111099" header="0" footer="0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新增地方政府一般债券情况表 </vt:lpstr>
      <vt:lpstr>新增地方政府专项债券情况表</vt:lpstr>
      <vt:lpstr>新增地方政府一般债券资金收支情况表</vt:lpstr>
      <vt:lpstr>新增地方政府专项债券资金收支情况表</vt:lpstr>
      <vt:lpstr>'新增地方政府一般债券情况表 '!Print_Titles</vt:lpstr>
      <vt:lpstr>新增地方政府专项债券情况表!Print_Titles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2023-06-21T07:36:44Z</cp:lastPrinted>
  <dcterms:created xsi:type="dcterms:W3CDTF">2022-06-24T09:35:00Z</dcterms:created>
  <dcterms:modified xsi:type="dcterms:W3CDTF">2023-06-21T07:36:46Z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DCD062C807F94BC3911D84BA2660C5FD</vt:lpwstr>
  </property>
</Properties>
</file>